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workbookProtection workbookAlgorithmName="SHA-512" workbookHashValue="yvUGT64cOjA1R6o2CGW6Ws1jV0BS14AgauSamAXwPHvGbpRV9Mj4LzQhK+d/dxJq5as9aeA0UBCABcSgQisbRw==" workbookSaltValue="fB0AqytUE1td88kwX8ibrw==" workbookSpinCount="100000" lockStructure="1"/>
  <bookViews>
    <workbookView xWindow="-105" yWindow="-105" windowWidth="19425" windowHeight="10425"/>
  </bookViews>
  <sheets>
    <sheet name="Atividades" sheetId="1" r:id="rId1"/>
    <sheet name="Anexo 1 - Tabela de Pontuação" sheetId="2" r:id="rId2"/>
  </sheets>
  <definedNames>
    <definedName name="_xlnm.Print_Titles" localSheetId="1">'Anexo 1 - Tabela de Pontuação'!$1:$3</definedName>
    <definedName name="_xlnm.Print_Titles" localSheetId="0">Atividades!$1:$4</definedName>
  </definedNames>
  <calcPr calcId="144525"/>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6" i="1" l="1"/>
  <c r="D7" i="1"/>
  <c r="D8" i="1"/>
  <c r="D9" i="1"/>
  <c r="G29" i="2" s="1"/>
  <c r="H29" i="2" s="1"/>
  <c r="D10" i="1"/>
  <c r="D11" i="1"/>
  <c r="D12" i="1"/>
  <c r="G12" i="2" s="1"/>
  <c r="H12" i="2" s="1"/>
  <c r="D13" i="1"/>
  <c r="D14" i="1"/>
  <c r="G14" i="2" s="1"/>
  <c r="H14" i="2" s="1"/>
  <c r="D15" i="1"/>
  <c r="D16" i="1"/>
  <c r="G16" i="2" s="1"/>
  <c r="H16" i="2" s="1"/>
  <c r="D17" i="1"/>
  <c r="D18" i="1"/>
  <c r="D19" i="1"/>
  <c r="D20" i="1"/>
  <c r="G20" i="2" s="1"/>
  <c r="H20" i="2" s="1"/>
  <c r="D21" i="1"/>
  <c r="D22" i="1"/>
  <c r="D23" i="1"/>
  <c r="D24" i="1"/>
  <c r="D25" i="1"/>
  <c r="D26" i="1"/>
  <c r="D27" i="1"/>
  <c r="D28" i="1"/>
  <c r="D29" i="1"/>
  <c r="D30" i="1"/>
  <c r="D31" i="1"/>
  <c r="D32" i="1"/>
  <c r="G33" i="2" s="1"/>
  <c r="H33" i="2" s="1"/>
  <c r="D33" i="1"/>
  <c r="D34" i="1"/>
  <c r="D35" i="1"/>
  <c r="D36" i="1"/>
  <c r="G37" i="2" s="1"/>
  <c r="H37" i="2" s="1"/>
  <c r="D37" i="1"/>
  <c r="G40" i="2" s="1"/>
  <c r="H40" i="2" s="1"/>
  <c r="D38" i="1"/>
  <c r="D39" i="1"/>
  <c r="D40" i="1"/>
  <c r="D41" i="1"/>
  <c r="D42" i="1"/>
  <c r="D43" i="1"/>
  <c r="D44" i="1"/>
  <c r="G48" i="2" s="1"/>
  <c r="H48" i="2" s="1"/>
  <c r="D45" i="1"/>
  <c r="D46" i="1"/>
  <c r="D47" i="1"/>
  <c r="D48" i="1"/>
  <c r="D49" i="1"/>
  <c r="D50" i="1"/>
  <c r="D51" i="1"/>
  <c r="D52" i="1"/>
  <c r="D53" i="1"/>
  <c r="D54" i="1"/>
  <c r="D5" i="1"/>
  <c r="C6" i="1"/>
  <c r="C7" i="1"/>
  <c r="C8" i="1"/>
  <c r="C9" i="1"/>
  <c r="C10" i="1"/>
  <c r="C11" i="1"/>
  <c r="C12" i="1"/>
  <c r="C13" i="1"/>
  <c r="C14" i="1"/>
  <c r="C15" i="1"/>
  <c r="C16" i="1"/>
  <c r="C17" i="1"/>
  <c r="C18" i="1"/>
  <c r="C19" i="1"/>
  <c r="C20" i="1"/>
  <c r="C21" i="1"/>
  <c r="C22" i="1"/>
  <c r="C23" i="1"/>
  <c r="C24" i="1"/>
  <c r="C25" i="1"/>
  <c r="C26" i="1"/>
  <c r="C27" i="1"/>
  <c r="C28" i="1"/>
  <c r="C29" i="1"/>
  <c r="C30" i="1"/>
  <c r="C31" i="1"/>
  <c r="C32" i="1"/>
  <c r="C33" i="1"/>
  <c r="C34" i="1"/>
  <c r="C35" i="1"/>
  <c r="C36" i="1"/>
  <c r="C37" i="1"/>
  <c r="C38" i="1"/>
  <c r="C39" i="1"/>
  <c r="C40" i="1"/>
  <c r="C41" i="1"/>
  <c r="C42" i="1"/>
  <c r="C43" i="1"/>
  <c r="C44" i="1"/>
  <c r="C45" i="1"/>
  <c r="C46" i="1"/>
  <c r="C47" i="1"/>
  <c r="C48" i="1"/>
  <c r="C49" i="1"/>
  <c r="C50" i="1"/>
  <c r="C51" i="1"/>
  <c r="C52" i="1"/>
  <c r="C53" i="1"/>
  <c r="C54" i="1"/>
  <c r="C5" i="1"/>
  <c r="G31" i="2"/>
  <c r="H31" i="2" s="1"/>
  <c r="G35" i="2"/>
  <c r="H35" i="2" s="1"/>
  <c r="G43" i="2"/>
  <c r="H43" i="2" s="1"/>
  <c r="G45" i="2"/>
  <c r="H45" i="2" s="1"/>
  <c r="G50" i="2"/>
  <c r="H50" i="2" s="1"/>
  <c r="G25" i="2" l="1"/>
  <c r="H25" i="2" s="1"/>
  <c r="G23" i="2"/>
  <c r="H23" i="2" s="1"/>
  <c r="G27" i="2"/>
  <c r="H27" i="2" s="1"/>
  <c r="G7" i="2"/>
  <c r="H7" i="2" s="1"/>
  <c r="G51" i="2"/>
  <c r="H51" i="2" s="1"/>
  <c r="G49" i="2"/>
  <c r="H49" i="2" s="1"/>
  <c r="G46" i="2"/>
  <c r="H46" i="2" s="1"/>
  <c r="G44" i="2"/>
  <c r="H44" i="2" s="1"/>
  <c r="G41" i="2"/>
  <c r="H41" i="2" s="1"/>
  <c r="G38" i="2"/>
  <c r="H38" i="2" s="1"/>
  <c r="G36" i="2"/>
  <c r="H36" i="2" s="1"/>
  <c r="G34" i="2"/>
  <c r="H34" i="2" s="1"/>
  <c r="G32" i="2"/>
  <c r="H32" i="2" s="1"/>
  <c r="G30" i="2"/>
  <c r="H30" i="2" s="1"/>
  <c r="G28" i="2"/>
  <c r="H28" i="2" s="1"/>
  <c r="G26" i="2"/>
  <c r="H26" i="2" s="1"/>
  <c r="G24" i="2"/>
  <c r="H24" i="2" s="1"/>
  <c r="G15" i="2"/>
  <c r="H15" i="2" s="1"/>
  <c r="G6" i="2"/>
  <c r="H6" i="2" s="1"/>
  <c r="G17" i="2"/>
  <c r="H17" i="2" s="1"/>
  <c r="G13" i="2"/>
  <c r="H13" i="2" s="1"/>
  <c r="G8" i="2"/>
  <c r="H8" i="2" s="1"/>
  <c r="G22" i="2"/>
  <c r="H22" i="2" s="1"/>
  <c r="G11" i="2"/>
  <c r="H11" i="2" s="1"/>
  <c r="G10" i="2"/>
  <c r="H10" i="2" s="1"/>
  <c r="G19" i="2"/>
  <c r="H19" i="2" s="1"/>
  <c r="G18" i="2"/>
  <c r="H18" i="2" s="1"/>
  <c r="G5" i="2"/>
  <c r="H5" i="2" s="1"/>
  <c r="D3" i="1" l="1"/>
</calcChain>
</file>

<file path=xl/sharedStrings.xml><?xml version="1.0" encoding="utf-8"?>
<sst xmlns="http://schemas.openxmlformats.org/spreadsheetml/2006/main" count="157" uniqueCount="126">
  <si>
    <t>ANEXO 1 - TABELA DE PONTUAÇÃO DE ATIVIDADES COMPLEMENTARES DA FACE</t>
  </si>
  <si>
    <t>ATIVIDADES PROFISSIONAIS INTERNAS E EXTERNAS A UFGD</t>
  </si>
  <si>
    <t>1.1</t>
  </si>
  <si>
    <t>Hora</t>
  </si>
  <si>
    <t>1.2</t>
  </si>
  <si>
    <t>1.3</t>
  </si>
  <si>
    <t>Participação como membro de diretoria de Empresa Júnior reconhecida formalmente pela UFGD, no mínimo 6 meses efetivos no cargo.</t>
  </si>
  <si>
    <t>1.4</t>
  </si>
  <si>
    <t>PUBLICAÇÕES/PESQUISAS/ PARTICIPAÇÃO EM EVENTOS</t>
  </si>
  <si>
    <t>2.1</t>
  </si>
  <si>
    <t>Participação como ouvinte em encontros científicos (incluindo os de iniciação científica, congressos, simpósios, fóruns), em meio físico e/ou virtual, local ou regional.</t>
  </si>
  <si>
    <t>2.2</t>
  </si>
  <si>
    <t>Participação como ouvinte em encontros científicos (incluindo iniciação científica, congressos, simpósios, fóruns), em meio físico e/ou virtual, nacional ou internacional.</t>
  </si>
  <si>
    <t>2.3</t>
  </si>
  <si>
    <t>Realização de PIBIC interno a UFGD, comprovado mediante certificado de conclusão emitido pela PROPP/UFGD.</t>
  </si>
  <si>
    <t>Ano</t>
  </si>
  <si>
    <t>2.4</t>
  </si>
  <si>
    <t>Realização de PIVIC interno a UFGD comprovado mediante certificado PROPP/UFGD.</t>
  </si>
  <si>
    <t>2.5</t>
  </si>
  <si>
    <t>Por publicação</t>
  </si>
  <si>
    <t>2.6</t>
  </si>
  <si>
    <t>2.7</t>
  </si>
  <si>
    <t>Publicação de resumos, resumo expandido, em congressos, simpósios e demais encontros científicos, evento nacional ou internacional, vigente no período publicado.</t>
  </si>
  <si>
    <t>2.8</t>
  </si>
  <si>
    <t>Publicação de artigos em congressos, simpósios, demais encontros científicos, jornais e revistas especializadas em meio impresso e/ou eletrônico local ou regional.</t>
  </si>
  <si>
    <t>2.9</t>
  </si>
  <si>
    <t>Publicação de artigos em congressos, simpósios, demais encontros científicos, jornais e revistas especializadas em meio impresso e/ou eletrônico evento nacional ou internacional; capítulo de livro ou livro completo vigente no período publicado.</t>
  </si>
  <si>
    <t>2.10</t>
  </si>
  <si>
    <t>Publicação de artigo de opinião em meios de comunicação, impresso e/ou eletrônico.</t>
  </si>
  <si>
    <t>2.11</t>
  </si>
  <si>
    <t>Realização de PET (Projeto de Ensino Técnico) interno a UFGD comprovado mediante certificado.</t>
  </si>
  <si>
    <t>EXTENSÃO CIENTÍFICO CULTURAL</t>
  </si>
  <si>
    <t>3.1</t>
  </si>
  <si>
    <t>3.2</t>
  </si>
  <si>
    <t>Participação em cursos de extensão e/ou aperfeiçoamento (fóruns, seminários, ciclo de palestras, debates, mesa redonda, workshops, oficinas ou afins de natureza acadêmica ou profissional) realizados em IES reconhecida pelo MEC ou Instituições quer público, privada ou do terceiro setor.</t>
  </si>
  <si>
    <t>3.3</t>
  </si>
  <si>
    <t>Organização de cursos de extensão e/ou aperfeiçoamento (fóruns, seminários, ciclo de palestras, debates, mesa redonda, workshops, oficinas ou afins de natureza acadêmica ou profissional) realizados em IES reconhecida pelo MEC ou Instituições quer público, privada ou do terceiro setor.</t>
  </si>
  <si>
    <t>3.4</t>
  </si>
  <si>
    <t>Organização de cursos de extensão e/ou aperfeiçoamento (fóruns, seminários, ciclo de palestras, debates, mesa redonda, workshops, oficinas ou afins de natureza acadêmica ou profissional) promovidos pela UFGD ou pelos cursos da FACE.</t>
  </si>
  <si>
    <t>3.5</t>
  </si>
  <si>
    <t>Participação em cursos de extensão e/ou aperfeiçoamento (fóruns, seminários, ciclo de palestras, debates, mesa redonda, workshops, oficinas ou afins de natureza acadêmica ou profissional) promovidos pela UFGD ou pelos cursos da FACE.</t>
  </si>
  <si>
    <t>3.6</t>
  </si>
  <si>
    <t>3.7</t>
  </si>
  <si>
    <t>3.8</t>
  </si>
  <si>
    <t>Realização de curso de idiomas em instituição juridicamente constituída, com carga horária total mínima de cento e vinte horas, com participação e aprovação comprovada.</t>
  </si>
  <si>
    <t>Curso</t>
  </si>
  <si>
    <t>3.9</t>
  </si>
  <si>
    <t>Participação em grupos de estudo com orientação de professor da UFGD e comprovação mediante certificado/declaração assinado pelo coordenador do grupo com carga horária mínima de doze horas.</t>
  </si>
  <si>
    <t>3.10</t>
  </si>
  <si>
    <t>Banca</t>
  </si>
  <si>
    <t>3.11</t>
  </si>
  <si>
    <t>Participação como ouvinte em bancas de pós-graduação (Mestrado ou Doutorado) da FACE comprovado mediante ata ou lista de presença assinada pelo presidente da banca.</t>
  </si>
  <si>
    <t>3.12</t>
  </si>
  <si>
    <t>3.13</t>
  </si>
  <si>
    <t>Trabalho premiado em concurso internos ou externos em áreas afins dos cursos da FACE.</t>
  </si>
  <si>
    <t>Por trabalho</t>
  </si>
  <si>
    <t>3.14</t>
  </si>
  <si>
    <t>3.15</t>
  </si>
  <si>
    <t>Viagem de intercâmbio entre países comprovado mediante diploma/certificado.</t>
  </si>
  <si>
    <t>3.16</t>
  </si>
  <si>
    <t>3.17</t>
  </si>
  <si>
    <t>Participação em Projetos de ensino e extraclasses com orientação/acompanhamento de professor do curso (Semana de Jogos Empresariais, Visitas técnicas) previsto no Plano do Ensino da disciplina.</t>
  </si>
  <si>
    <t>EXTENSÃO COMUNITÁRIA</t>
  </si>
  <si>
    <t>4.1</t>
  </si>
  <si>
    <t>4.2</t>
  </si>
  <si>
    <t>Prestação de serviços comunitários em áreas da FACE não vinculado a projetos, programas, ação ou cursos de extensão da UFGD em entidade beneficente, humanitária ou filantrópica, legalmente instituída, com a anuência do Coordenador e devidamente comprovada.</t>
  </si>
  <si>
    <t>INCENTIVO À DOCÊNCIA</t>
  </si>
  <si>
    <t>5.1</t>
  </si>
  <si>
    <t>Monitoria em disciplina comprovada mediante certificado/comprovado da PROGRAD.</t>
  </si>
  <si>
    <t>5.2</t>
  </si>
  <si>
    <t>Colaborador, bolsista ou não, em projeto de ensino coordenado por professor da UFGD mediante certificado de participação.</t>
  </si>
  <si>
    <t>5.3</t>
  </si>
  <si>
    <t>Ministrante de curso de extensão relacionado com formação acadêmica mediante comprovante da UFGD.</t>
  </si>
  <si>
    <t>5.4</t>
  </si>
  <si>
    <t>Ministrante de palestra e/ou cursos relacionada com disciplinas do curso.</t>
  </si>
  <si>
    <t>OUTROS</t>
  </si>
  <si>
    <t>6.1</t>
  </si>
  <si>
    <t>Participação em grupos de pesquisa como membro cadastrado em órgãos oficiais (CNPQ, SIGPROJ).</t>
  </si>
  <si>
    <t>Grupo</t>
  </si>
  <si>
    <t>6.2</t>
  </si>
  <si>
    <t>Publicação de texto científico de discussão.</t>
  </si>
  <si>
    <t>Por Publicação</t>
  </si>
  <si>
    <t>6.3</t>
  </si>
  <si>
    <t>Membro de representação do Conselho Diretor, Comissão de Estágio supervisionado; Comissão de Consulta Prévia, Comissões internas da FACE mediante comprovante de exercício do cargo.</t>
  </si>
  <si>
    <t>Mandato</t>
  </si>
  <si>
    <t>6.4</t>
  </si>
  <si>
    <t>Atividade de representação (Diretórios e Centro Acadêmicos, Atléticas, Ligas mediante comprovante e relatório de exercício do cargo.</t>
  </si>
  <si>
    <t>Item</t>
  </si>
  <si>
    <t>Descrição do Item</t>
  </si>
  <si>
    <t>Hora de Equivalência</t>
  </si>
  <si>
    <t>Limite Máximo</t>
  </si>
  <si>
    <t>Hora Aula</t>
  </si>
  <si>
    <t>Hora Relógio</t>
  </si>
  <si>
    <t>Unidade de Referência</t>
  </si>
  <si>
    <t>1</t>
  </si>
  <si>
    <t>2</t>
  </si>
  <si>
    <t>3</t>
  </si>
  <si>
    <t>Defesa oral de artigos completos, resumos, resumos expandidos, banner, pôster, painel em congressos, simpósios e demais encontros científicos, local ou regional.</t>
  </si>
  <si>
    <t>4</t>
  </si>
  <si>
    <t>5</t>
  </si>
  <si>
    <t>6</t>
  </si>
  <si>
    <t>Atividades de extensão desenvolvidas pelos cursos em convênio com órgãos governamentais ou em órgão vinculado a uma Instituição de Ensino Superior reconhecida pelo MEC ou Instituições quer público, privada ou do terceiro setor, que envolvam a prestação de consultorias, assessorias, elaboração de projetos e análises de natureza econômica, comercial e/ou administrativa, a exemplo das atividades desenvolvidas pelo crédito assistido, extensão empresarial, agência de fomento.</t>
  </si>
  <si>
    <t>Viagem</t>
  </si>
  <si>
    <t>Por Unidade</t>
  </si>
  <si>
    <t>CONTROLE DAS ATIVIDADES COMPLEMENTARES - CONFORME  O REGULAMENTO DA FACE/UFGD</t>
  </si>
  <si>
    <t>Classificação</t>
  </si>
  <si>
    <t>Carga horária</t>
  </si>
  <si>
    <t>Atividade</t>
  </si>
  <si>
    <t>Horas</t>
  </si>
  <si>
    <t>Carga Horária necessária: Administração &gt;= 150 horas / Ciências Contábeis &gt;= 150 horas / Ciências Econômicas &gt;= 180 horas</t>
  </si>
  <si>
    <t>Preencher somente Campos das Colunas "A" e "B", com os códigos de classificação do itens no Regulamento</t>
  </si>
  <si>
    <t>Total de Horas Válidas</t>
  </si>
  <si>
    <t>Total por Item</t>
  </si>
  <si>
    <t>Lançado</t>
  </si>
  <si>
    <t>Válido conforme Limite</t>
  </si>
  <si>
    <t>Estágio não-obrigatório fora da UFGD, relacionado com áreas afins do curso em que o acadêmico está matriculado.</t>
  </si>
  <si>
    <t>Estágio não-obrigatório na UFGD, relacionado com áreas afins do curso em que o acadêmico está matriculado.</t>
  </si>
  <si>
    <t>Participação em projetos/consultorias realizadas pela Empresa Júnior reconhecida formalmente pela UFGD, exceto membros da diretoria.</t>
  </si>
  <si>
    <t>Defesa oral de artigos completos, resumos, resumo expandido, banner, pôster, painel em congressos, simpósios e demais encontros científicos, evento nacional ou evento internacional vigente no período publicado, nas áreas afins dos cursos da FACE.</t>
  </si>
  <si>
    <t>Participação de cursos técnicos e/ou profissionalizantes em área afins dos cursos em que o acadêmico está matriculado (treinamento empresarial e/ou administrativo, aperfeiçoamento em softwares, dentre outros) presencial ou a distância com carga horária total mínima de doze horas e máxima de oitenta horas.</t>
  </si>
  <si>
    <t>Participação de cursos técnicos e/ou profissionalizantes em área afim dos cursos em que o acadêmico está matriculado (treinamento empresarial e/ou administrativo, aperfeiçoamento em softwares, dentre outros), presencial ou a distância com carga horária total mínima de oitenta horas.</t>
  </si>
  <si>
    <t>Participação como ouvinte em bancas de TCC (Trabalho de Graduação II) dos cursos da FACE comprovado mediante ata ou lista de presença assinada pelo presidente da banca.</t>
  </si>
  <si>
    <t>Participação em atividades de cunho cultural/científico vinculadas às IES reconhecidas pelo MEC, conforme comprovante emitido pelo organizador do evento (teatro, dança, coral e correlatos).</t>
  </si>
  <si>
    <t>Intercâmbio acadêmico internacional comprovada mediante diploma/certificado.</t>
  </si>
  <si>
    <t>Participação em projetos/competições regionais, nacionais e internacionais de interesse e relevância acadêmico, desde que relacionados com os objetivos do curso (Desafio, gincanas, simulações empresariais).</t>
  </si>
  <si>
    <t>Participação como membro em Programa/Projeto de Extensão Comunitária da UFGD ou no âmbito dos cursos da FACE.</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</si>
</sst>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b/>
      <sz val="11"/>
      <color theme="1"/>
      <name val="Calibri"/>
      <family val="2"/>
      <scheme val="minor"/>
    </font>
    <font>
      <sz val="10"/>
      <color theme="1"/>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7" tint="0.79998168889431442"/>
        <bgColor indexed="64"/>
      </patternFill>
    </fill>
    <fill>
      <patternFill patternType="solid">
        <fgColor theme="0" tint="-0.14999847407452621"/>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theme="0"/>
      </left>
      <right style="thin">
        <color theme="0"/>
      </right>
      <top style="thin">
        <color theme="0"/>
      </top>
      <bottom style="thin">
        <color theme="0"/>
      </bottom>
      <diagonal/>
    </border>
    <border>
      <left style="thin">
        <color indexed="64"/>
      </left>
      <right/>
      <top/>
      <bottom style="thin">
        <color indexed="64"/>
      </bottom>
      <diagonal/>
    </border>
    <border>
      <left style="thin">
        <color theme="0"/>
      </left>
      <right style="thin">
        <color theme="0"/>
      </right>
      <top/>
      <bottom style="thin">
        <color theme="0"/>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51">
    <xf numFmtId="0" fontId="0" fillId="0" borderId="0" xfId="0"/>
    <xf numFmtId="0" fontId="0" fillId="0" borderId="0" xfId="0" applyAlignment="1">
      <alignment horizontal="center" vertical="center" wrapText="1"/>
    </xf>
    <xf numFmtId="0" fontId="0" fillId="0" borderId="0" xfId="0" applyAlignment="1">
      <alignment vertical="center" wrapText="1"/>
    </xf>
    <xf numFmtId="0" fontId="0" fillId="0" borderId="0" xfId="0" applyAlignment="1">
      <alignment horizontal="center" vertical="center"/>
    </xf>
    <xf numFmtId="0" fontId="1" fillId="0" borderId="1" xfId="0" applyFont="1" applyBorder="1" applyAlignment="1">
      <alignment horizontal="center" vertical="center"/>
    </xf>
    <xf numFmtId="0" fontId="0" fillId="0" borderId="1" xfId="0" applyBorder="1" applyAlignment="1">
      <alignment horizontal="center" vertical="center"/>
    </xf>
    <xf numFmtId="0" fontId="0" fillId="0" borderId="1" xfId="0" applyBorder="1" applyAlignment="1">
      <alignment vertical="center" wrapText="1"/>
    </xf>
    <xf numFmtId="0" fontId="0" fillId="0" borderId="1" xfId="0" applyBorder="1" applyAlignment="1">
      <alignment horizontal="center" vertical="center" wrapText="1"/>
    </xf>
    <xf numFmtId="0" fontId="1" fillId="0" borderId="2" xfId="0" applyFont="1" applyBorder="1" applyAlignment="1">
      <alignment horizontal="center" vertical="center"/>
    </xf>
    <xf numFmtId="0" fontId="0" fillId="0" borderId="2" xfId="0" applyBorder="1" applyAlignment="1">
      <alignment horizontal="center" vertical="center"/>
    </xf>
    <xf numFmtId="0" fontId="0" fillId="0" borderId="0" xfId="0" applyBorder="1" applyAlignment="1">
      <alignment horizontal="center" vertical="center"/>
    </xf>
    <xf numFmtId="0" fontId="2" fillId="0" borderId="1" xfId="0" applyFont="1" applyBorder="1" applyAlignment="1" applyProtection="1">
      <alignment horizontal="center" vertical="center"/>
      <protection locked="0"/>
    </xf>
    <xf numFmtId="0" fontId="1" fillId="0" borderId="1" xfId="0" applyNumberFormat="1" applyFont="1" applyBorder="1" applyAlignment="1">
      <alignment horizontal="center" vertical="center"/>
    </xf>
    <xf numFmtId="0" fontId="0" fillId="0" borderId="1" xfId="0" applyNumberFormat="1" applyBorder="1" applyAlignment="1">
      <alignment horizontal="center" vertical="center"/>
    </xf>
    <xf numFmtId="0" fontId="0" fillId="0" borderId="0" xfId="0" applyNumberFormat="1" applyAlignment="1">
      <alignment horizontal="center" vertical="center"/>
    </xf>
    <xf numFmtId="0" fontId="2" fillId="0" borderId="1" xfId="0" applyNumberFormat="1" applyFont="1" applyBorder="1" applyAlignment="1" applyProtection="1">
      <alignment horizontal="center" vertical="center"/>
      <protection locked="0"/>
    </xf>
    <xf numFmtId="0" fontId="0" fillId="0" borderId="0" xfId="0" applyAlignment="1"/>
    <xf numFmtId="0" fontId="1" fillId="4" borderId="3" xfId="0" applyNumberFormat="1" applyFont="1" applyFill="1" applyBorder="1" applyAlignment="1" applyProtection="1">
      <alignment horizontal="center" vertical="center"/>
    </xf>
    <xf numFmtId="0" fontId="1" fillId="4" borderId="3" xfId="0" applyFont="1" applyFill="1" applyBorder="1" applyAlignment="1" applyProtection="1">
      <alignment horizontal="center" vertical="center"/>
    </xf>
    <xf numFmtId="0" fontId="0" fillId="0" borderId="9" xfId="0" applyNumberFormat="1" applyBorder="1" applyAlignment="1" applyProtection="1">
      <alignment horizontal="center" vertical="center"/>
    </xf>
    <xf numFmtId="0" fontId="0" fillId="0" borderId="9" xfId="0" applyBorder="1" applyAlignment="1" applyProtection="1">
      <alignment horizontal="center" vertical="center"/>
    </xf>
    <xf numFmtId="0" fontId="0" fillId="0" borderId="7" xfId="0" applyNumberFormat="1" applyBorder="1" applyAlignment="1" applyProtection="1">
      <alignment horizontal="center" vertical="center"/>
    </xf>
    <xf numFmtId="0" fontId="0" fillId="0" borderId="7" xfId="0" applyBorder="1" applyAlignment="1" applyProtection="1">
      <alignment horizontal="center" vertical="center"/>
    </xf>
    <xf numFmtId="0" fontId="0" fillId="0" borderId="7" xfId="0" applyBorder="1" applyAlignment="1" applyProtection="1">
      <alignment vertical="center"/>
    </xf>
    <xf numFmtId="0" fontId="0" fillId="2" borderId="6" xfId="0" applyFill="1" applyBorder="1" applyAlignment="1" applyProtection="1">
      <alignment horizontal="center" vertical="center"/>
    </xf>
    <xf numFmtId="0" fontId="1" fillId="4" borderId="8" xfId="0" applyFont="1" applyFill="1" applyBorder="1" applyAlignment="1" applyProtection="1">
      <alignment horizontal="center" vertical="top" wrapText="1"/>
    </xf>
    <xf numFmtId="0" fontId="2" fillId="0" borderId="2" xfId="0" applyFont="1" applyBorder="1" applyAlignment="1" applyProtection="1">
      <alignment horizontal="left" vertical="top" wrapText="1"/>
    </xf>
    <xf numFmtId="0" fontId="2" fillId="0" borderId="1" xfId="0" applyFont="1" applyBorder="1" applyAlignment="1" applyProtection="1">
      <alignment horizontal="center" vertical="center" wrapText="1"/>
    </xf>
    <xf numFmtId="0" fontId="2" fillId="0" borderId="7" xfId="0" applyFont="1" applyBorder="1" applyAlignment="1" applyProtection="1">
      <alignment vertical="center"/>
    </xf>
    <xf numFmtId="0" fontId="2" fillId="0" borderId="1" xfId="0" applyFont="1" applyBorder="1" applyAlignment="1" applyProtection="1">
      <alignment horizontal="left" vertical="top" wrapText="1"/>
    </xf>
    <xf numFmtId="0" fontId="0" fillId="0" borderId="9" xfId="0" applyBorder="1" applyAlignment="1" applyProtection="1">
      <alignment horizontal="left" vertical="top" wrapText="1"/>
    </xf>
    <xf numFmtId="0" fontId="0" fillId="0" borderId="7" xfId="0" applyBorder="1" applyAlignment="1" applyProtection="1">
      <alignment horizontal="left" vertical="top" wrapText="1"/>
    </xf>
    <xf numFmtId="0" fontId="1" fillId="4" borderId="10" xfId="0" applyFont="1" applyFill="1" applyBorder="1" applyAlignment="1" applyProtection="1">
      <alignment horizontal="center" vertical="center"/>
    </xf>
    <xf numFmtId="0" fontId="1" fillId="4" borderId="11" xfId="0" applyFont="1" applyFill="1" applyBorder="1" applyAlignment="1" applyProtection="1">
      <alignment horizontal="center" vertical="center"/>
    </xf>
    <xf numFmtId="0" fontId="1" fillId="4" borderId="12" xfId="0" applyFont="1" applyFill="1" applyBorder="1" applyAlignment="1" applyProtection="1">
      <alignment horizontal="center" vertical="center"/>
    </xf>
    <xf numFmtId="0" fontId="2" fillId="4" borderId="13" xfId="0" applyFont="1" applyFill="1" applyBorder="1" applyAlignment="1" applyProtection="1">
      <alignment horizontal="center" vertical="center"/>
    </xf>
    <xf numFmtId="0" fontId="2" fillId="4" borderId="1" xfId="0" applyFont="1" applyFill="1" applyBorder="1" applyAlignment="1" applyProtection="1">
      <alignment horizontal="center" vertical="center"/>
    </xf>
    <xf numFmtId="0" fontId="2" fillId="4" borderId="14" xfId="0" applyFont="1" applyFill="1" applyBorder="1" applyAlignment="1" applyProtection="1">
      <alignment horizontal="center" vertical="center"/>
    </xf>
    <xf numFmtId="0" fontId="2" fillId="3" borderId="15" xfId="0" applyFont="1" applyFill="1" applyBorder="1" applyAlignment="1" applyProtection="1">
      <alignment horizontal="center" vertical="center"/>
    </xf>
    <xf numFmtId="0" fontId="2" fillId="3" borderId="16" xfId="0" applyFont="1" applyFill="1" applyBorder="1" applyAlignment="1" applyProtection="1">
      <alignment horizontal="center" vertical="center"/>
    </xf>
    <xf numFmtId="0" fontId="2" fillId="3" borderId="17" xfId="0" applyFont="1" applyFill="1" applyBorder="1" applyAlignment="1" applyProtection="1">
      <alignment horizontal="center" vertical="center"/>
    </xf>
    <xf numFmtId="0" fontId="1" fillId="2" borderId="4" xfId="0" applyFont="1" applyFill="1" applyBorder="1" applyAlignment="1" applyProtection="1">
      <alignment horizontal="center" vertical="center" wrapText="1"/>
    </xf>
    <xf numFmtId="0" fontId="1" fillId="2" borderId="5" xfId="0" applyFont="1" applyFill="1" applyBorder="1" applyAlignment="1" applyProtection="1">
      <alignment horizontal="center" vertical="center" wrapText="1"/>
    </xf>
    <xf numFmtId="0" fontId="1" fillId="0" borderId="1" xfId="0" applyFont="1" applyBorder="1" applyAlignment="1">
      <alignment horizontal="center" wrapText="1"/>
    </xf>
    <xf numFmtId="0" fontId="1" fillId="0" borderId="2" xfId="0" applyFont="1" applyBorder="1" applyAlignment="1">
      <alignment horizontal="center" wrapText="1"/>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horizontal="center"/>
    </xf>
    <xf numFmtId="0" fontId="1" fillId="0" borderId="2" xfId="0" applyFont="1" applyBorder="1" applyAlignment="1">
      <alignment horizontal="center"/>
    </xf>
    <xf numFmtId="0" fontId="1" fillId="0" borderId="1" xfId="0" applyNumberFormat="1" applyFont="1" applyBorder="1" applyAlignment="1">
      <alignment horizontal="center" vertical="center"/>
    </xf>
    <xf numFmtId="0" fontId="1" fillId="0" borderId="2"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55"/>
  <sheetViews>
    <sheetView tabSelected="1" workbookViewId="0">
      <selection activeCell="B7" sqref="B7"/>
    </sheetView>
  </sheetViews>
  <sheetFormatPr defaultColWidth="8.7109375" defaultRowHeight="15" x14ac:dyDescent="0.25"/>
  <cols>
    <col min="1" max="1" width="11.28515625" style="21" bestFit="1" customWidth="1"/>
    <col min="2" max="2" width="12.140625" style="22" bestFit="1" customWidth="1"/>
    <col min="3" max="3" width="75.5703125" style="31" customWidth="1"/>
    <col min="4" max="4" width="12.140625" style="22" customWidth="1"/>
    <col min="5" max="16384" width="8.7109375" style="23"/>
  </cols>
  <sheetData>
    <row r="1" spans="1:4" x14ac:dyDescent="0.25">
      <c r="A1" s="32" t="s">
        <v>104</v>
      </c>
      <c r="B1" s="33"/>
      <c r="C1" s="34"/>
      <c r="D1" s="41" t="s">
        <v>111</v>
      </c>
    </row>
    <row r="2" spans="1:4" ht="14.45" customHeight="1" x14ac:dyDescent="0.25">
      <c r="A2" s="35" t="s">
        <v>109</v>
      </c>
      <c r="B2" s="36"/>
      <c r="C2" s="37"/>
      <c r="D2" s="42"/>
    </row>
    <row r="3" spans="1:4" ht="15.75" thickBot="1" x14ac:dyDescent="0.3">
      <c r="A3" s="38" t="s">
        <v>110</v>
      </c>
      <c r="B3" s="39"/>
      <c r="C3" s="40"/>
      <c r="D3" s="24">
        <f>SUM('Anexo 1 - Tabela de Pontuação'!H5:H51)</f>
        <v>0</v>
      </c>
    </row>
    <row r="4" spans="1:4" x14ac:dyDescent="0.25">
      <c r="A4" s="17" t="s">
        <v>105</v>
      </c>
      <c r="B4" s="18" t="s">
        <v>106</v>
      </c>
      <c r="C4" s="25" t="s">
        <v>107</v>
      </c>
      <c r="D4" s="18" t="s">
        <v>108</v>
      </c>
    </row>
    <row r="5" spans="1:4" s="28" customFormat="1" ht="39.950000000000003" customHeight="1" x14ac:dyDescent="0.35">
      <c r="A5" s="15"/>
      <c r="B5" s="11"/>
      <c r="C5" s="26" t="e">
        <f>VLOOKUP(A5,'Anexo 1 - Tabela de Pontuação'!$A$4:$F$51,2,FALSE)</f>
        <v>#N/A</v>
      </c>
      <c r="D5" s="27" t="e">
        <f>B5*VLOOKUP(A5,'Anexo 1 - Tabela de Pontuação'!$A$4:$F$51,4,FALSE)</f>
        <v>#N/A</v>
      </c>
    </row>
    <row r="6" spans="1:4" s="28" customFormat="1" ht="39.950000000000003" customHeight="1" x14ac:dyDescent="0.35">
      <c r="A6" s="15"/>
      <c r="B6" s="11"/>
      <c r="C6" s="26" t="e">
        <f>VLOOKUP(A6,'Anexo 1 - Tabela de Pontuação'!$A$4:$F$51,2,FALSE)</f>
        <v>#N/A</v>
      </c>
      <c r="D6" s="27" t="e">
        <f>B6*VLOOKUP(A6,'Anexo 1 - Tabela de Pontuação'!$A$4:$F$51,4,FALSE)</f>
        <v>#N/A</v>
      </c>
    </row>
    <row r="7" spans="1:4" s="28" customFormat="1" ht="39.950000000000003" customHeight="1" x14ac:dyDescent="0.35">
      <c r="A7" s="15"/>
      <c r="B7" s="11"/>
      <c r="C7" s="26" t="e">
        <f>VLOOKUP(A7,'Anexo 1 - Tabela de Pontuação'!$A$4:$F$51,2,FALSE)</f>
        <v>#N/A</v>
      </c>
      <c r="D7" s="27" t="e">
        <f>B7*VLOOKUP(A7,'Anexo 1 - Tabela de Pontuação'!$A$4:$F$51,4,FALSE)</f>
        <v>#N/A</v>
      </c>
    </row>
    <row r="8" spans="1:4" s="28" customFormat="1" ht="39.950000000000003" customHeight="1" x14ac:dyDescent="0.35">
      <c r="A8" s="15"/>
      <c r="B8" s="11"/>
      <c r="C8" s="26" t="e">
        <f>VLOOKUP(A8,'Anexo 1 - Tabela de Pontuação'!$A$4:$F$51,2,FALSE)</f>
        <v>#N/A</v>
      </c>
      <c r="D8" s="27" t="e">
        <f>B8*VLOOKUP(A8,'Anexo 1 - Tabela de Pontuação'!$A$4:$F$51,4,FALSE)</f>
        <v>#N/A</v>
      </c>
    </row>
    <row r="9" spans="1:4" s="28" customFormat="1" ht="39.950000000000003" customHeight="1" x14ac:dyDescent="0.35">
      <c r="A9" s="15"/>
      <c r="B9" s="11"/>
      <c r="C9" s="26" t="e">
        <f>VLOOKUP(A9,'Anexo 1 - Tabela de Pontuação'!$A$4:$F$51,2,FALSE)</f>
        <v>#N/A</v>
      </c>
      <c r="D9" s="27" t="e">
        <f>B9*VLOOKUP(A9,'Anexo 1 - Tabela de Pontuação'!$A$4:$F$51,4,FALSE)</f>
        <v>#N/A</v>
      </c>
    </row>
    <row r="10" spans="1:4" s="28" customFormat="1" ht="39.950000000000003" customHeight="1" x14ac:dyDescent="0.35">
      <c r="A10" s="15"/>
      <c r="B10" s="11"/>
      <c r="C10" s="26" t="e">
        <f>VLOOKUP(A10,'Anexo 1 - Tabela de Pontuação'!$A$4:$F$51,2,FALSE)</f>
        <v>#N/A</v>
      </c>
      <c r="D10" s="27" t="e">
        <f>B10*VLOOKUP(A10,'Anexo 1 - Tabela de Pontuação'!$A$4:$F$51,4,FALSE)</f>
        <v>#N/A</v>
      </c>
    </row>
    <row r="11" spans="1:4" s="28" customFormat="1" ht="39.950000000000003" customHeight="1" x14ac:dyDescent="0.35">
      <c r="A11" s="15"/>
      <c r="B11" s="11"/>
      <c r="C11" s="26" t="e">
        <f>VLOOKUP(A11,'Anexo 1 - Tabela de Pontuação'!$A$4:$F$51,2,FALSE)</f>
        <v>#N/A</v>
      </c>
      <c r="D11" s="27" t="e">
        <f>B11*VLOOKUP(A11,'Anexo 1 - Tabela de Pontuação'!$A$4:$F$51,4,FALSE)</f>
        <v>#N/A</v>
      </c>
    </row>
    <row r="12" spans="1:4" s="28" customFormat="1" ht="39.950000000000003" customHeight="1" x14ac:dyDescent="0.35">
      <c r="A12" s="15"/>
      <c r="B12" s="11"/>
      <c r="C12" s="26" t="e">
        <f>VLOOKUP(A12,'Anexo 1 - Tabela de Pontuação'!$A$4:$F$51,2,FALSE)</f>
        <v>#N/A</v>
      </c>
      <c r="D12" s="27" t="e">
        <f>B12*VLOOKUP(A12,'Anexo 1 - Tabela de Pontuação'!$A$4:$F$51,4,FALSE)</f>
        <v>#N/A</v>
      </c>
    </row>
    <row r="13" spans="1:4" s="28" customFormat="1" ht="39.950000000000003" customHeight="1" x14ac:dyDescent="0.35">
      <c r="A13" s="15"/>
      <c r="B13" s="11"/>
      <c r="C13" s="26" t="e">
        <f>VLOOKUP(A13,'Anexo 1 - Tabela de Pontuação'!$A$4:$F$51,2,FALSE)</f>
        <v>#N/A</v>
      </c>
      <c r="D13" s="27" t="e">
        <f>B13*VLOOKUP(A13,'Anexo 1 - Tabela de Pontuação'!$A$4:$F$51,4,FALSE)</f>
        <v>#N/A</v>
      </c>
    </row>
    <row r="14" spans="1:4" s="28" customFormat="1" ht="39.950000000000003" customHeight="1" x14ac:dyDescent="0.25">
      <c r="A14" s="15"/>
      <c r="B14" s="11"/>
      <c r="C14" s="26" t="e">
        <f>VLOOKUP(A14,'Anexo 1 - Tabela de Pontuação'!$A$4:$F$51,2,FALSE)</f>
        <v>#N/A</v>
      </c>
      <c r="D14" s="27" t="e">
        <f>B14*VLOOKUP(A14,'Anexo 1 - Tabela de Pontuação'!$A$4:$F$51,4,FALSE)</f>
        <v>#N/A</v>
      </c>
    </row>
    <row r="15" spans="1:4" s="28" customFormat="1" ht="39.950000000000003" customHeight="1" x14ac:dyDescent="0.25">
      <c r="A15" s="15"/>
      <c r="B15" s="11"/>
      <c r="C15" s="26" t="e">
        <f>VLOOKUP(A15,'Anexo 1 - Tabela de Pontuação'!$A$4:$F$51,2,FALSE)</f>
        <v>#N/A</v>
      </c>
      <c r="D15" s="27" t="e">
        <f>B15*VLOOKUP(A15,'Anexo 1 - Tabela de Pontuação'!$A$4:$F$51,4,FALSE)</f>
        <v>#N/A</v>
      </c>
    </row>
    <row r="16" spans="1:4" s="28" customFormat="1" ht="39.950000000000003" customHeight="1" x14ac:dyDescent="0.25">
      <c r="A16" s="15"/>
      <c r="B16" s="11"/>
      <c r="C16" s="26" t="e">
        <f>VLOOKUP(A16,'Anexo 1 - Tabela de Pontuação'!$A$4:$F$51,2,FALSE)</f>
        <v>#N/A</v>
      </c>
      <c r="D16" s="27" t="e">
        <f>B16*VLOOKUP(A16,'Anexo 1 - Tabela de Pontuação'!$A$4:$F$51,4,FALSE)</f>
        <v>#N/A</v>
      </c>
    </row>
    <row r="17" spans="1:4" s="28" customFormat="1" ht="39.950000000000003" customHeight="1" x14ac:dyDescent="0.25">
      <c r="A17" s="15"/>
      <c r="B17" s="11"/>
      <c r="C17" s="26" t="e">
        <f>VLOOKUP(A17,'Anexo 1 - Tabela de Pontuação'!$A$4:$F$51,2,FALSE)</f>
        <v>#N/A</v>
      </c>
      <c r="D17" s="27" t="e">
        <f>B17*VLOOKUP(A17,'Anexo 1 - Tabela de Pontuação'!$A$4:$F$51,4,FALSE)</f>
        <v>#N/A</v>
      </c>
    </row>
    <row r="18" spans="1:4" s="28" customFormat="1" ht="39.950000000000003" customHeight="1" x14ac:dyDescent="0.25">
      <c r="A18" s="15"/>
      <c r="B18" s="11"/>
      <c r="C18" s="26" t="e">
        <f>VLOOKUP(A18,'Anexo 1 - Tabela de Pontuação'!$A$4:$F$51,2,FALSE)</f>
        <v>#N/A</v>
      </c>
      <c r="D18" s="27" t="e">
        <f>B18*VLOOKUP(A18,'Anexo 1 - Tabela de Pontuação'!$A$4:$F$51,4,FALSE)</f>
        <v>#N/A</v>
      </c>
    </row>
    <row r="19" spans="1:4" s="28" customFormat="1" ht="39.950000000000003" customHeight="1" x14ac:dyDescent="0.25">
      <c r="A19" s="15"/>
      <c r="B19" s="11"/>
      <c r="C19" s="26" t="e">
        <f>VLOOKUP(A19,'Anexo 1 - Tabela de Pontuação'!$A$4:$F$51,2,FALSE)</f>
        <v>#N/A</v>
      </c>
      <c r="D19" s="27" t="e">
        <f>B19*VLOOKUP(A19,'Anexo 1 - Tabela de Pontuação'!$A$4:$F$51,4,FALSE)</f>
        <v>#N/A</v>
      </c>
    </row>
    <row r="20" spans="1:4" s="28" customFormat="1" ht="39.950000000000003" customHeight="1" x14ac:dyDescent="0.25">
      <c r="A20" s="15"/>
      <c r="B20" s="11"/>
      <c r="C20" s="26" t="e">
        <f>VLOOKUP(A20,'Anexo 1 - Tabela de Pontuação'!$A$4:$F$51,2,FALSE)</f>
        <v>#N/A</v>
      </c>
      <c r="D20" s="27" t="e">
        <f>B20*VLOOKUP(A20,'Anexo 1 - Tabela de Pontuação'!$A$4:$F$51,4,FALSE)</f>
        <v>#N/A</v>
      </c>
    </row>
    <row r="21" spans="1:4" s="28" customFormat="1" ht="39.950000000000003" customHeight="1" x14ac:dyDescent="0.25">
      <c r="A21" s="15"/>
      <c r="B21" s="11"/>
      <c r="C21" s="26" t="e">
        <f>VLOOKUP(A21,'Anexo 1 - Tabela de Pontuação'!$A$4:$F$51,2,FALSE)</f>
        <v>#N/A</v>
      </c>
      <c r="D21" s="27" t="e">
        <f>B21*VLOOKUP(A21,'Anexo 1 - Tabela de Pontuação'!$A$4:$F$51,4,FALSE)</f>
        <v>#N/A</v>
      </c>
    </row>
    <row r="22" spans="1:4" s="28" customFormat="1" ht="39.950000000000003" customHeight="1" x14ac:dyDescent="0.25">
      <c r="A22" s="15"/>
      <c r="B22" s="11"/>
      <c r="C22" s="26" t="e">
        <f>VLOOKUP(A22,'Anexo 1 - Tabela de Pontuação'!$A$4:$F$51,2,FALSE)</f>
        <v>#N/A</v>
      </c>
      <c r="D22" s="27" t="e">
        <f>B22*VLOOKUP(A22,'Anexo 1 - Tabela de Pontuação'!$A$4:$F$51,4,FALSE)</f>
        <v>#N/A</v>
      </c>
    </row>
    <row r="23" spans="1:4" s="28" customFormat="1" ht="39.950000000000003" customHeight="1" x14ac:dyDescent="0.25">
      <c r="A23" s="15"/>
      <c r="B23" s="11"/>
      <c r="C23" s="26" t="e">
        <f>VLOOKUP(A23,'Anexo 1 - Tabela de Pontuação'!$A$4:$F$51,2,FALSE)</f>
        <v>#N/A</v>
      </c>
      <c r="D23" s="27" t="e">
        <f>B23*VLOOKUP(A23,'Anexo 1 - Tabela de Pontuação'!$A$4:$F$51,4,FALSE)</f>
        <v>#N/A</v>
      </c>
    </row>
    <row r="24" spans="1:4" s="28" customFormat="1" ht="39.950000000000003" customHeight="1" x14ac:dyDescent="0.25">
      <c r="A24" s="15"/>
      <c r="B24" s="11"/>
      <c r="C24" s="26" t="e">
        <f>VLOOKUP(A24,'Anexo 1 - Tabela de Pontuação'!$A$4:$F$51,2,FALSE)</f>
        <v>#N/A</v>
      </c>
      <c r="D24" s="27" t="e">
        <f>B24*VLOOKUP(A24,'Anexo 1 - Tabela de Pontuação'!$A$4:$F$51,4,FALSE)</f>
        <v>#N/A</v>
      </c>
    </row>
    <row r="25" spans="1:4" s="28" customFormat="1" ht="39.950000000000003" customHeight="1" x14ac:dyDescent="0.25">
      <c r="A25" s="15"/>
      <c r="B25" s="11"/>
      <c r="C25" s="26" t="e">
        <f>VLOOKUP(A25,'Anexo 1 - Tabela de Pontuação'!$A$4:$F$51,2,FALSE)</f>
        <v>#N/A</v>
      </c>
      <c r="D25" s="27" t="e">
        <f>B25*VLOOKUP(A25,'Anexo 1 - Tabela de Pontuação'!$A$4:$F$51,4,FALSE)</f>
        <v>#N/A</v>
      </c>
    </row>
    <row r="26" spans="1:4" s="28" customFormat="1" ht="39.950000000000003" customHeight="1" x14ac:dyDescent="0.25">
      <c r="A26" s="15"/>
      <c r="B26" s="11"/>
      <c r="C26" s="26" t="e">
        <f>VLOOKUP(A26,'Anexo 1 - Tabela de Pontuação'!$A$4:$F$51,2,FALSE)</f>
        <v>#N/A</v>
      </c>
      <c r="D26" s="27" t="e">
        <f>B26*VLOOKUP(A26,'Anexo 1 - Tabela de Pontuação'!$A$4:$F$51,4,FALSE)</f>
        <v>#N/A</v>
      </c>
    </row>
    <row r="27" spans="1:4" s="28" customFormat="1" ht="39.950000000000003" customHeight="1" x14ac:dyDescent="0.25">
      <c r="A27" s="15"/>
      <c r="B27" s="11"/>
      <c r="C27" s="26" t="e">
        <f>VLOOKUP(A27,'Anexo 1 - Tabela de Pontuação'!$A$4:$F$51,2,FALSE)</f>
        <v>#N/A</v>
      </c>
      <c r="D27" s="27" t="e">
        <f>B27*VLOOKUP(A27,'Anexo 1 - Tabela de Pontuação'!$A$4:$F$51,4,FALSE)</f>
        <v>#N/A</v>
      </c>
    </row>
    <row r="28" spans="1:4" s="28" customFormat="1" ht="39.950000000000003" customHeight="1" x14ac:dyDescent="0.25">
      <c r="A28" s="15"/>
      <c r="B28" s="11"/>
      <c r="C28" s="26" t="e">
        <f>VLOOKUP(A28,'Anexo 1 - Tabela de Pontuação'!$A$4:$F$51,2,FALSE)</f>
        <v>#N/A</v>
      </c>
      <c r="D28" s="27" t="e">
        <f>B28*VLOOKUP(A28,'Anexo 1 - Tabela de Pontuação'!$A$4:$F$51,4,FALSE)</f>
        <v>#N/A</v>
      </c>
    </row>
    <row r="29" spans="1:4" s="28" customFormat="1" ht="39.950000000000003" customHeight="1" x14ac:dyDescent="0.25">
      <c r="A29" s="15"/>
      <c r="B29" s="11"/>
      <c r="C29" s="26" t="e">
        <f>VLOOKUP(A29,'Anexo 1 - Tabela de Pontuação'!$A$4:$F$51,2,FALSE)</f>
        <v>#N/A</v>
      </c>
      <c r="D29" s="27" t="e">
        <f>B29*VLOOKUP(A29,'Anexo 1 - Tabela de Pontuação'!$A$4:$F$51,4,FALSE)</f>
        <v>#N/A</v>
      </c>
    </row>
    <row r="30" spans="1:4" s="28" customFormat="1" ht="39.950000000000003" customHeight="1" x14ac:dyDescent="0.25">
      <c r="A30" s="15"/>
      <c r="B30" s="11"/>
      <c r="C30" s="26" t="e">
        <f>VLOOKUP(A30,'Anexo 1 - Tabela de Pontuação'!$A$4:$F$51,2,FALSE)</f>
        <v>#N/A</v>
      </c>
      <c r="D30" s="27" t="e">
        <f>B30*VLOOKUP(A30,'Anexo 1 - Tabela de Pontuação'!$A$4:$F$51,4,FALSE)</f>
        <v>#N/A</v>
      </c>
    </row>
    <row r="31" spans="1:4" s="28" customFormat="1" ht="39.950000000000003" customHeight="1" x14ac:dyDescent="0.25">
      <c r="A31" s="15"/>
      <c r="B31" s="11"/>
      <c r="C31" s="26" t="e">
        <f>VLOOKUP(A31,'Anexo 1 - Tabela de Pontuação'!$A$4:$F$51,2,FALSE)</f>
        <v>#N/A</v>
      </c>
      <c r="D31" s="27" t="e">
        <f>B31*VLOOKUP(A31,'Anexo 1 - Tabela de Pontuação'!$A$4:$F$51,4,FALSE)</f>
        <v>#N/A</v>
      </c>
    </row>
    <row r="32" spans="1:4" s="28" customFormat="1" ht="39.950000000000003" customHeight="1" x14ac:dyDescent="0.25">
      <c r="A32" s="15"/>
      <c r="B32" s="11"/>
      <c r="C32" s="26" t="e">
        <f>VLOOKUP(A32,'Anexo 1 - Tabela de Pontuação'!$A$4:$F$51,2,FALSE)</f>
        <v>#N/A</v>
      </c>
      <c r="D32" s="27" t="e">
        <f>B32*VLOOKUP(A32,'Anexo 1 - Tabela de Pontuação'!$A$4:$F$51,4,FALSE)</f>
        <v>#N/A</v>
      </c>
    </row>
    <row r="33" spans="1:4" s="28" customFormat="1" ht="39.950000000000003" customHeight="1" x14ac:dyDescent="0.25">
      <c r="A33" s="15"/>
      <c r="B33" s="11"/>
      <c r="C33" s="26" t="e">
        <f>VLOOKUP(A33,'Anexo 1 - Tabela de Pontuação'!$A$4:$F$51,2,FALSE)</f>
        <v>#N/A</v>
      </c>
      <c r="D33" s="27" t="e">
        <f>B33*VLOOKUP(A33,'Anexo 1 - Tabela de Pontuação'!$A$4:$F$51,4,FALSE)</f>
        <v>#N/A</v>
      </c>
    </row>
    <row r="34" spans="1:4" s="28" customFormat="1" ht="39.950000000000003" customHeight="1" x14ac:dyDescent="0.25">
      <c r="A34" s="15"/>
      <c r="B34" s="11"/>
      <c r="C34" s="26" t="e">
        <f>VLOOKUP(A34,'Anexo 1 - Tabela de Pontuação'!$A$4:$F$51,2,FALSE)</f>
        <v>#N/A</v>
      </c>
      <c r="D34" s="27" t="e">
        <f>B34*VLOOKUP(A34,'Anexo 1 - Tabela de Pontuação'!$A$4:$F$51,4,FALSE)</f>
        <v>#N/A</v>
      </c>
    </row>
    <row r="35" spans="1:4" s="28" customFormat="1" ht="39.950000000000003" customHeight="1" x14ac:dyDescent="0.25">
      <c r="A35" s="15"/>
      <c r="B35" s="11"/>
      <c r="C35" s="26" t="e">
        <f>VLOOKUP(A35,'Anexo 1 - Tabela de Pontuação'!$A$4:$F$51,2,FALSE)</f>
        <v>#N/A</v>
      </c>
      <c r="D35" s="27" t="e">
        <f>B35*VLOOKUP(A35,'Anexo 1 - Tabela de Pontuação'!$A$4:$F$51,4,FALSE)</f>
        <v>#N/A</v>
      </c>
    </row>
    <row r="36" spans="1:4" s="28" customFormat="1" ht="39.950000000000003" customHeight="1" x14ac:dyDescent="0.25">
      <c r="A36" s="15"/>
      <c r="B36" s="11"/>
      <c r="C36" s="26" t="e">
        <f>VLOOKUP(A36,'Anexo 1 - Tabela de Pontuação'!$A$4:$F$51,2,FALSE)</f>
        <v>#N/A</v>
      </c>
      <c r="D36" s="27" t="e">
        <f>B36*VLOOKUP(A36,'Anexo 1 - Tabela de Pontuação'!$A$4:$F$51,4,FALSE)</f>
        <v>#N/A</v>
      </c>
    </row>
    <row r="37" spans="1:4" s="28" customFormat="1" ht="39.950000000000003" customHeight="1" x14ac:dyDescent="0.25">
      <c r="A37" s="15"/>
      <c r="B37" s="11"/>
      <c r="C37" s="26" t="e">
        <f>VLOOKUP(A37,'Anexo 1 - Tabela de Pontuação'!$A$4:$F$51,2,FALSE)</f>
        <v>#N/A</v>
      </c>
      <c r="D37" s="27" t="e">
        <f>B37*VLOOKUP(A37,'Anexo 1 - Tabela de Pontuação'!$A$4:$F$51,4,FALSE)</f>
        <v>#N/A</v>
      </c>
    </row>
    <row r="38" spans="1:4" s="28" customFormat="1" ht="39.950000000000003" customHeight="1" x14ac:dyDescent="0.25">
      <c r="A38" s="15"/>
      <c r="B38" s="11"/>
      <c r="C38" s="26" t="e">
        <f>VLOOKUP(A38,'Anexo 1 - Tabela de Pontuação'!$A$4:$F$51,2,FALSE)</f>
        <v>#N/A</v>
      </c>
      <c r="D38" s="27" t="e">
        <f>B38*VLOOKUP(A38,'Anexo 1 - Tabela de Pontuação'!$A$4:$F$51,4,FALSE)</f>
        <v>#N/A</v>
      </c>
    </row>
    <row r="39" spans="1:4" s="28" customFormat="1" ht="39.950000000000003" customHeight="1" x14ac:dyDescent="0.25">
      <c r="A39" s="15"/>
      <c r="B39" s="11"/>
      <c r="C39" s="26" t="e">
        <f>VLOOKUP(A39,'Anexo 1 - Tabela de Pontuação'!$A$4:$F$51,2,FALSE)</f>
        <v>#N/A</v>
      </c>
      <c r="D39" s="27" t="e">
        <f>B39*VLOOKUP(A39,'Anexo 1 - Tabela de Pontuação'!$A$4:$F$51,4,FALSE)</f>
        <v>#N/A</v>
      </c>
    </row>
    <row r="40" spans="1:4" s="28" customFormat="1" ht="39.950000000000003" customHeight="1" x14ac:dyDescent="0.25">
      <c r="A40" s="15"/>
      <c r="B40" s="11"/>
      <c r="C40" s="26" t="e">
        <f>VLOOKUP(A40,'Anexo 1 - Tabela de Pontuação'!$A$4:$F$51,2,FALSE)</f>
        <v>#N/A</v>
      </c>
      <c r="D40" s="27" t="e">
        <f>B40*VLOOKUP(A40,'Anexo 1 - Tabela de Pontuação'!$A$4:$F$51,4,FALSE)</f>
        <v>#N/A</v>
      </c>
    </row>
    <row r="41" spans="1:4" s="28" customFormat="1" ht="39.950000000000003" customHeight="1" x14ac:dyDescent="0.25">
      <c r="A41" s="15"/>
      <c r="B41" s="11"/>
      <c r="C41" s="26" t="e">
        <f>VLOOKUP(A41,'Anexo 1 - Tabela de Pontuação'!$A$4:$F$51,2,FALSE)</f>
        <v>#N/A</v>
      </c>
      <c r="D41" s="27" t="e">
        <f>B41*VLOOKUP(A41,'Anexo 1 - Tabela de Pontuação'!$A$4:$F$51,4,FALSE)</f>
        <v>#N/A</v>
      </c>
    </row>
    <row r="42" spans="1:4" s="28" customFormat="1" ht="39.950000000000003" customHeight="1" x14ac:dyDescent="0.25">
      <c r="A42" s="15"/>
      <c r="B42" s="11"/>
      <c r="C42" s="26" t="e">
        <f>VLOOKUP(A42,'Anexo 1 - Tabela de Pontuação'!$A$4:$F$51,2,FALSE)</f>
        <v>#N/A</v>
      </c>
      <c r="D42" s="27" t="e">
        <f>B42*VLOOKUP(A42,'Anexo 1 - Tabela de Pontuação'!$A$4:$F$51,4,FALSE)</f>
        <v>#N/A</v>
      </c>
    </row>
    <row r="43" spans="1:4" s="28" customFormat="1" ht="39.950000000000003" customHeight="1" x14ac:dyDescent="0.25">
      <c r="A43" s="15"/>
      <c r="B43" s="11"/>
      <c r="C43" s="26" t="e">
        <f>VLOOKUP(A43,'Anexo 1 - Tabela de Pontuação'!$A$4:$F$51,2,FALSE)</f>
        <v>#N/A</v>
      </c>
      <c r="D43" s="27" t="e">
        <f>B43*VLOOKUP(A43,'Anexo 1 - Tabela de Pontuação'!$A$4:$F$51,4,FALSE)</f>
        <v>#N/A</v>
      </c>
    </row>
    <row r="44" spans="1:4" s="28" customFormat="1" ht="39.950000000000003" customHeight="1" x14ac:dyDescent="0.25">
      <c r="A44" s="15"/>
      <c r="B44" s="11"/>
      <c r="C44" s="26" t="e">
        <f>VLOOKUP(A44,'Anexo 1 - Tabela de Pontuação'!$A$4:$F$51,2,FALSE)</f>
        <v>#N/A</v>
      </c>
      <c r="D44" s="27" t="e">
        <f>B44*VLOOKUP(A44,'Anexo 1 - Tabela de Pontuação'!$A$4:$F$51,4,FALSE)</f>
        <v>#N/A</v>
      </c>
    </row>
    <row r="45" spans="1:4" s="28" customFormat="1" ht="39.950000000000003" customHeight="1" x14ac:dyDescent="0.25">
      <c r="A45" s="15"/>
      <c r="B45" s="11"/>
      <c r="C45" s="26" t="e">
        <f>VLOOKUP(A45,'Anexo 1 - Tabela de Pontuação'!$A$4:$F$51,2,FALSE)</f>
        <v>#N/A</v>
      </c>
      <c r="D45" s="27" t="e">
        <f>B45*VLOOKUP(A45,'Anexo 1 - Tabela de Pontuação'!$A$4:$F$51,4,FALSE)</f>
        <v>#N/A</v>
      </c>
    </row>
    <row r="46" spans="1:4" s="28" customFormat="1" ht="39.950000000000003" customHeight="1" x14ac:dyDescent="0.25">
      <c r="A46" s="15"/>
      <c r="B46" s="11"/>
      <c r="C46" s="26" t="e">
        <f>VLOOKUP(A46,'Anexo 1 - Tabela de Pontuação'!$A$4:$F$51,2,FALSE)</f>
        <v>#N/A</v>
      </c>
      <c r="D46" s="27" t="e">
        <f>B46*VLOOKUP(A46,'Anexo 1 - Tabela de Pontuação'!$A$4:$F$51,4,FALSE)</f>
        <v>#N/A</v>
      </c>
    </row>
    <row r="47" spans="1:4" s="28" customFormat="1" ht="39.950000000000003" customHeight="1" x14ac:dyDescent="0.25">
      <c r="A47" s="15"/>
      <c r="B47" s="11"/>
      <c r="C47" s="26" t="e">
        <f>VLOOKUP(A47,'Anexo 1 - Tabela de Pontuação'!$A$4:$F$51,2,FALSE)</f>
        <v>#N/A</v>
      </c>
      <c r="D47" s="27" t="e">
        <f>B47*VLOOKUP(A47,'Anexo 1 - Tabela de Pontuação'!$A$4:$F$51,4,FALSE)</f>
        <v>#N/A</v>
      </c>
    </row>
    <row r="48" spans="1:4" s="28" customFormat="1" ht="39.950000000000003" customHeight="1" x14ac:dyDescent="0.25">
      <c r="A48" s="15"/>
      <c r="B48" s="11"/>
      <c r="C48" s="26" t="e">
        <f>VLOOKUP(A48,'Anexo 1 - Tabela de Pontuação'!$A$4:$F$51,2,FALSE)</f>
        <v>#N/A</v>
      </c>
      <c r="D48" s="27" t="e">
        <f>B48*VLOOKUP(A48,'Anexo 1 - Tabela de Pontuação'!$A$4:$F$51,4,FALSE)</f>
        <v>#N/A</v>
      </c>
    </row>
    <row r="49" spans="1:4" s="28" customFormat="1" ht="39.950000000000003" customHeight="1" x14ac:dyDescent="0.25">
      <c r="A49" s="15"/>
      <c r="B49" s="11"/>
      <c r="C49" s="26" t="e">
        <f>VLOOKUP(A49,'Anexo 1 - Tabela de Pontuação'!$A$4:$F$51,2,FALSE)</f>
        <v>#N/A</v>
      </c>
      <c r="D49" s="27" t="e">
        <f>B49*VLOOKUP(A49,'Anexo 1 - Tabela de Pontuação'!$A$4:$F$51,4,FALSE)</f>
        <v>#N/A</v>
      </c>
    </row>
    <row r="50" spans="1:4" s="28" customFormat="1" ht="39.950000000000003" customHeight="1" x14ac:dyDescent="0.25">
      <c r="A50" s="15"/>
      <c r="B50" s="11"/>
      <c r="C50" s="26" t="e">
        <f>VLOOKUP(A50,'Anexo 1 - Tabela de Pontuação'!$A$4:$F$51,2,FALSE)</f>
        <v>#N/A</v>
      </c>
      <c r="D50" s="27" t="e">
        <f>B50*VLOOKUP(A50,'Anexo 1 - Tabela de Pontuação'!$A$4:$F$51,4,FALSE)</f>
        <v>#N/A</v>
      </c>
    </row>
    <row r="51" spans="1:4" s="28" customFormat="1" ht="39.950000000000003" customHeight="1" x14ac:dyDescent="0.25">
      <c r="A51" s="15"/>
      <c r="B51" s="11"/>
      <c r="C51" s="26" t="e">
        <f>VLOOKUP(A51,'Anexo 1 - Tabela de Pontuação'!$A$4:$F$51,2,FALSE)</f>
        <v>#N/A</v>
      </c>
      <c r="D51" s="27" t="e">
        <f>B51*VLOOKUP(A51,'Anexo 1 - Tabela de Pontuação'!$A$4:$F$51,4,FALSE)</f>
        <v>#N/A</v>
      </c>
    </row>
    <row r="52" spans="1:4" s="28" customFormat="1" ht="39.950000000000003" customHeight="1" x14ac:dyDescent="0.25">
      <c r="A52" s="15"/>
      <c r="B52" s="11"/>
      <c r="C52" s="26" t="e">
        <f>VLOOKUP(A52,'Anexo 1 - Tabela de Pontuação'!$A$4:$F$51,2,FALSE)</f>
        <v>#N/A</v>
      </c>
      <c r="D52" s="27" t="e">
        <f>B52*VLOOKUP(A52,'Anexo 1 - Tabela de Pontuação'!$A$4:$F$51,4,FALSE)</f>
        <v>#N/A</v>
      </c>
    </row>
    <row r="53" spans="1:4" s="28" customFormat="1" ht="39.950000000000003" customHeight="1" x14ac:dyDescent="0.25">
      <c r="A53" s="15"/>
      <c r="B53" s="11"/>
      <c r="C53" s="26" t="e">
        <f>VLOOKUP(A53,'Anexo 1 - Tabela de Pontuação'!$A$4:$F$51,2,FALSE)</f>
        <v>#N/A</v>
      </c>
      <c r="D53" s="27" t="e">
        <f>B53*VLOOKUP(A53,'Anexo 1 - Tabela de Pontuação'!$A$4:$F$51,4,FALSE)</f>
        <v>#N/A</v>
      </c>
    </row>
    <row r="54" spans="1:4" s="28" customFormat="1" ht="39.950000000000003" customHeight="1" x14ac:dyDescent="0.25">
      <c r="A54" s="15"/>
      <c r="B54" s="11"/>
      <c r="C54" s="29" t="e">
        <f>VLOOKUP(A54,'Anexo 1 - Tabela de Pontuação'!$A$4:$F$51,2,FALSE)</f>
        <v>#N/A</v>
      </c>
      <c r="D54" s="27" t="e">
        <f>B54*VLOOKUP(A54,'Anexo 1 - Tabela de Pontuação'!$A$4:$F$51,4,FALSE)</f>
        <v>#N/A</v>
      </c>
    </row>
    <row r="55" spans="1:4" x14ac:dyDescent="0.25">
      <c r="A55" s="19"/>
      <c r="B55" s="20"/>
      <c r="C55" s="30"/>
      <c r="D55" s="20"/>
    </row>
  </sheetData>
  <sheetProtection algorithmName="SHA-512" hashValue="JSQjAsS4wJsrYGMYdTpFCffs41FUqnMo7V0253s2g7RqhFV4odlV65hfNcOMg2UkKewG90oNcVExHxx745wnyQ==" saltValue="P55pYa4X4WR/fEX4bxDXYg==" spinCount="100000" sheet="1" objects="1" scenarios="1" selectLockedCells="1"/>
  <mergeCells count="4">
    <mergeCell ref="A1:C1"/>
    <mergeCell ref="A2:C2"/>
    <mergeCell ref="A3:C3"/>
    <mergeCell ref="D1:D2"/>
  </mergeCells>
  <printOptions horizontalCentered="1"/>
  <pageMargins left="0.39370078740157483" right="0.39370078740157483" top="0.59055118110236227" bottom="0.59055118110236227" header="0.31496062992125984" footer="0.31496062992125984"/>
  <pageSetup paperSize="9" scale="68" fitToHeight="2" orientation="portrait" r:id="rId1"/>
  <headerFooter>
    <oddHeader>&amp;F</oddHeader>
    <oddFooter>Página &amp;P de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1"/>
  <sheetViews>
    <sheetView zoomScaleNormal="100" workbookViewId="0">
      <pane ySplit="3" topLeftCell="A4" activePane="bottomLeft" state="frozen"/>
      <selection pane="bottomLeft" activeCell="H5" sqref="H5"/>
    </sheetView>
  </sheetViews>
  <sheetFormatPr defaultRowHeight="15" x14ac:dyDescent="0.25"/>
  <cols>
    <col min="1" max="1" width="8.7109375" style="14"/>
    <col min="2" max="2" width="50.5703125" style="2" customWidth="1"/>
    <col min="3" max="3" width="13.5703125" style="1" customWidth="1"/>
    <col min="4" max="4" width="11.7109375" style="3" customWidth="1"/>
    <col min="5" max="5" width="9.140625" style="3" bestFit="1" customWidth="1"/>
    <col min="6" max="6" width="11.42578125" style="3" bestFit="1" customWidth="1"/>
    <col min="7" max="7" width="8.7109375" style="10"/>
    <col min="8" max="8" width="14.85546875" style="10" customWidth="1"/>
  </cols>
  <sheetData>
    <row r="1" spans="1:11" x14ac:dyDescent="0.25">
      <c r="A1" s="47" t="s">
        <v>0</v>
      </c>
      <c r="B1" s="47"/>
      <c r="C1" s="47"/>
      <c r="D1" s="47"/>
      <c r="E1" s="47"/>
      <c r="F1" s="48"/>
      <c r="G1" s="45" t="s">
        <v>112</v>
      </c>
      <c r="H1" s="45"/>
    </row>
    <row r="2" spans="1:11" x14ac:dyDescent="0.25">
      <c r="A2" s="49" t="s">
        <v>87</v>
      </c>
      <c r="B2" s="46" t="s">
        <v>88</v>
      </c>
      <c r="C2" s="46" t="s">
        <v>93</v>
      </c>
      <c r="D2" s="46" t="s">
        <v>89</v>
      </c>
      <c r="E2" s="45" t="s">
        <v>90</v>
      </c>
      <c r="F2" s="50"/>
      <c r="G2" s="46" t="s">
        <v>113</v>
      </c>
      <c r="H2" s="46" t="s">
        <v>114</v>
      </c>
    </row>
    <row r="3" spans="1:11" x14ac:dyDescent="0.25">
      <c r="A3" s="49"/>
      <c r="B3" s="46"/>
      <c r="C3" s="46"/>
      <c r="D3" s="46"/>
      <c r="E3" s="4" t="s">
        <v>91</v>
      </c>
      <c r="F3" s="8" t="s">
        <v>92</v>
      </c>
      <c r="G3" s="46"/>
      <c r="H3" s="46"/>
    </row>
    <row r="4" spans="1:11" ht="14.45" x14ac:dyDescent="0.35">
      <c r="A4" s="12" t="s">
        <v>94</v>
      </c>
      <c r="B4" s="43" t="s">
        <v>1</v>
      </c>
      <c r="C4" s="43"/>
      <c r="D4" s="43"/>
      <c r="E4" s="43"/>
      <c r="F4" s="44"/>
      <c r="G4" s="5"/>
      <c r="H4" s="5"/>
    </row>
    <row r="5" spans="1:11" ht="45" x14ac:dyDescent="0.25">
      <c r="A5" s="13" t="s">
        <v>2</v>
      </c>
      <c r="B5" s="6" t="s">
        <v>115</v>
      </c>
      <c r="C5" s="7" t="s">
        <v>3</v>
      </c>
      <c r="D5" s="5">
        <v>1</v>
      </c>
      <c r="E5" s="5">
        <v>72</v>
      </c>
      <c r="F5" s="9">
        <v>60</v>
      </c>
      <c r="G5" s="5">
        <f>SUMIF(Atividades!$A$5:$A$54,'Anexo 1 - Tabela de Pontuação'!A5,Atividades!$D$5:$D$54)</f>
        <v>0</v>
      </c>
      <c r="H5" s="5">
        <f>IF(G5&lt;=F5,G5,F5)</f>
        <v>0</v>
      </c>
      <c r="K5" s="16"/>
    </row>
    <row r="6" spans="1:11" ht="45" x14ac:dyDescent="0.25">
      <c r="A6" s="13" t="s">
        <v>4</v>
      </c>
      <c r="B6" s="6" t="s">
        <v>116</v>
      </c>
      <c r="C6" s="7" t="s">
        <v>3</v>
      </c>
      <c r="D6" s="5">
        <v>1</v>
      </c>
      <c r="E6" s="5">
        <v>72</v>
      </c>
      <c r="F6" s="9">
        <v>60</v>
      </c>
      <c r="G6" s="5">
        <f>SUMIF(Atividades!$A$5:$A$54,'Anexo 1 - Tabela de Pontuação'!A6,Atividades!$D$5:$D$54)</f>
        <v>0</v>
      </c>
      <c r="H6" s="5">
        <f t="shared" ref="H6:H8" si="0">IF(G6&lt;=F6,G6,F6)</f>
        <v>0</v>
      </c>
    </row>
    <row r="7" spans="1:11" ht="45" x14ac:dyDescent="0.25">
      <c r="A7" s="13" t="s">
        <v>5</v>
      </c>
      <c r="B7" s="6" t="s">
        <v>6</v>
      </c>
      <c r="C7" s="7" t="s">
        <v>3</v>
      </c>
      <c r="D7" s="5">
        <v>1</v>
      </c>
      <c r="E7" s="5">
        <v>72</v>
      </c>
      <c r="F7" s="9">
        <v>60</v>
      </c>
      <c r="G7" s="5">
        <f>SUMIF(Atividades!$A$5:$A$54,'Anexo 1 - Tabela de Pontuação'!A7,Atividades!$D$5:$D$54)</f>
        <v>0</v>
      </c>
      <c r="H7" s="5">
        <f t="shared" si="0"/>
        <v>0</v>
      </c>
    </row>
    <row r="8" spans="1:11" ht="45" x14ac:dyDescent="0.25">
      <c r="A8" s="13" t="s">
        <v>7</v>
      </c>
      <c r="B8" s="6" t="s">
        <v>117</v>
      </c>
      <c r="C8" s="7" t="s">
        <v>3</v>
      </c>
      <c r="D8" s="5">
        <v>1</v>
      </c>
      <c r="E8" s="5">
        <v>36</v>
      </c>
      <c r="F8" s="9">
        <v>30</v>
      </c>
      <c r="G8" s="5">
        <f>SUMIF(Atividades!$A$5:$A$54,'Anexo 1 - Tabela de Pontuação'!A8,Atividades!$D$5:$D$54)</f>
        <v>0</v>
      </c>
      <c r="H8" s="5">
        <f t="shared" si="0"/>
        <v>0</v>
      </c>
    </row>
    <row r="9" spans="1:11" x14ac:dyDescent="0.25">
      <c r="A9" s="12" t="s">
        <v>95</v>
      </c>
      <c r="B9" s="43" t="s">
        <v>8</v>
      </c>
      <c r="C9" s="43"/>
      <c r="D9" s="43"/>
      <c r="E9" s="43"/>
      <c r="F9" s="44"/>
      <c r="G9" s="5"/>
      <c r="H9" s="5"/>
    </row>
    <row r="10" spans="1:11" ht="60" x14ac:dyDescent="0.25">
      <c r="A10" s="13" t="s">
        <v>9</v>
      </c>
      <c r="B10" s="6" t="s">
        <v>10</v>
      </c>
      <c r="C10" s="7" t="s">
        <v>3</v>
      </c>
      <c r="D10" s="5">
        <v>1</v>
      </c>
      <c r="E10" s="5">
        <v>54</v>
      </c>
      <c r="F10" s="9">
        <v>45</v>
      </c>
      <c r="G10" s="5">
        <f>SUMIF(Atividades!$A$5:$A$54,'Anexo 1 - Tabela de Pontuação'!A10,Atividades!$D$5:$D$54)</f>
        <v>0</v>
      </c>
      <c r="H10" s="5">
        <f t="shared" ref="H10:H51" si="1">IF(G10&lt;=F10,G10,F10)</f>
        <v>0</v>
      </c>
    </row>
    <row r="11" spans="1:11" ht="60" x14ac:dyDescent="0.25">
      <c r="A11" s="13" t="s">
        <v>11</v>
      </c>
      <c r="B11" s="6" t="s">
        <v>12</v>
      </c>
      <c r="C11" s="7" t="s">
        <v>3</v>
      </c>
      <c r="D11" s="5">
        <v>1</v>
      </c>
      <c r="E11" s="5">
        <v>72</v>
      </c>
      <c r="F11" s="9">
        <v>60</v>
      </c>
      <c r="G11" s="5">
        <f>SUMIF(Atividades!$A$5:$A$54,'Anexo 1 - Tabela de Pontuação'!A11,Atividades!$D$5:$D$54)</f>
        <v>0</v>
      </c>
      <c r="H11" s="5">
        <f t="shared" si="1"/>
        <v>0</v>
      </c>
    </row>
    <row r="12" spans="1:11" ht="45" x14ac:dyDescent="0.25">
      <c r="A12" s="13" t="s">
        <v>13</v>
      </c>
      <c r="B12" s="6" t="s">
        <v>14</v>
      </c>
      <c r="C12" s="7" t="s">
        <v>15</v>
      </c>
      <c r="D12" s="5">
        <v>36</v>
      </c>
      <c r="E12" s="5">
        <v>72</v>
      </c>
      <c r="F12" s="9">
        <v>60</v>
      </c>
      <c r="G12" s="5">
        <f>SUMIF(Atividades!$A$5:$A$54,'Anexo 1 - Tabela de Pontuação'!A12,Atividades!$D$5:$D$54)</f>
        <v>0</v>
      </c>
      <c r="H12" s="5">
        <f t="shared" si="1"/>
        <v>0</v>
      </c>
    </row>
    <row r="13" spans="1:11" ht="30" x14ac:dyDescent="0.25">
      <c r="A13" s="13" t="s">
        <v>16</v>
      </c>
      <c r="B13" s="6" t="s">
        <v>17</v>
      </c>
      <c r="C13" s="7" t="s">
        <v>15</v>
      </c>
      <c r="D13" s="5">
        <v>18</v>
      </c>
      <c r="E13" s="5">
        <v>36</v>
      </c>
      <c r="F13" s="9">
        <v>30</v>
      </c>
      <c r="G13" s="5">
        <f>SUMIF(Atividades!$A$5:$A$54,'Anexo 1 - Tabela de Pontuação'!A13,Atividades!$D$5:$D$54)</f>
        <v>0</v>
      </c>
      <c r="H13" s="5">
        <f t="shared" si="1"/>
        <v>0</v>
      </c>
    </row>
    <row r="14" spans="1:11" ht="60" x14ac:dyDescent="0.25">
      <c r="A14" s="13" t="s">
        <v>18</v>
      </c>
      <c r="B14" s="6" t="s">
        <v>97</v>
      </c>
      <c r="C14" s="7" t="s">
        <v>19</v>
      </c>
      <c r="D14" s="5">
        <v>6</v>
      </c>
      <c r="E14" s="5">
        <v>36</v>
      </c>
      <c r="F14" s="9">
        <v>30</v>
      </c>
      <c r="G14" s="5">
        <f>SUMIF(Atividades!$A$5:$A$54,'Anexo 1 - Tabela de Pontuação'!A14,Atividades!$D$5:$D$54)</f>
        <v>0</v>
      </c>
      <c r="H14" s="5">
        <f t="shared" si="1"/>
        <v>0</v>
      </c>
    </row>
    <row r="15" spans="1:11" ht="75" x14ac:dyDescent="0.25">
      <c r="A15" s="13" t="s">
        <v>20</v>
      </c>
      <c r="B15" s="6" t="s">
        <v>118</v>
      </c>
      <c r="C15" s="7" t="s">
        <v>19</v>
      </c>
      <c r="D15" s="5">
        <v>12</v>
      </c>
      <c r="E15" s="5">
        <v>72</v>
      </c>
      <c r="F15" s="9">
        <v>60</v>
      </c>
      <c r="G15" s="5">
        <f>SUMIF(Atividades!$A$5:$A$54,'Anexo 1 - Tabela de Pontuação'!A15,Atividades!$D$5:$D$54)</f>
        <v>0</v>
      </c>
      <c r="H15" s="5">
        <f t="shared" si="1"/>
        <v>0</v>
      </c>
    </row>
    <row r="16" spans="1:11" ht="60" x14ac:dyDescent="0.25">
      <c r="A16" s="13" t="s">
        <v>21</v>
      </c>
      <c r="B16" s="6" t="s">
        <v>22</v>
      </c>
      <c r="C16" s="7" t="s">
        <v>19</v>
      </c>
      <c r="D16" s="5">
        <v>9</v>
      </c>
      <c r="E16" s="5">
        <v>36</v>
      </c>
      <c r="F16" s="9">
        <v>30</v>
      </c>
      <c r="G16" s="5">
        <f>SUMIF(Atividades!$A$5:$A$54,'Anexo 1 - Tabela de Pontuação'!A16,Atividades!$D$5:$D$54)</f>
        <v>0</v>
      </c>
      <c r="H16" s="5">
        <f t="shared" si="1"/>
        <v>0</v>
      </c>
    </row>
    <row r="17" spans="1:8" ht="60" x14ac:dyDescent="0.25">
      <c r="A17" s="13" t="s">
        <v>23</v>
      </c>
      <c r="B17" s="6" t="s">
        <v>24</v>
      </c>
      <c r="C17" s="7" t="s">
        <v>19</v>
      </c>
      <c r="D17" s="5">
        <v>18</v>
      </c>
      <c r="E17" s="5">
        <v>72</v>
      </c>
      <c r="F17" s="9">
        <v>60</v>
      </c>
      <c r="G17" s="5">
        <f>SUMIF(Atividades!$A$5:$A$54,'Anexo 1 - Tabela de Pontuação'!A17,Atividades!$D$5:$D$54)</f>
        <v>0</v>
      </c>
      <c r="H17" s="5">
        <f t="shared" si="1"/>
        <v>0</v>
      </c>
    </row>
    <row r="18" spans="1:8" ht="75" x14ac:dyDescent="0.25">
      <c r="A18" s="13" t="s">
        <v>25</v>
      </c>
      <c r="B18" s="6" t="s">
        <v>26</v>
      </c>
      <c r="C18" s="7" t="s">
        <v>19</v>
      </c>
      <c r="D18" s="5">
        <v>36</v>
      </c>
      <c r="E18" s="5">
        <v>72</v>
      </c>
      <c r="F18" s="9">
        <v>60</v>
      </c>
      <c r="G18" s="5">
        <f>SUMIF(Atividades!$A$5:$A$54,'Anexo 1 - Tabela de Pontuação'!A18,Atividades!$D$5:$D$54)</f>
        <v>0</v>
      </c>
      <c r="H18" s="5">
        <f t="shared" si="1"/>
        <v>0</v>
      </c>
    </row>
    <row r="19" spans="1:8" ht="30" x14ac:dyDescent="0.25">
      <c r="A19" s="13" t="s">
        <v>27</v>
      </c>
      <c r="B19" s="6" t="s">
        <v>28</v>
      </c>
      <c r="C19" s="7" t="s">
        <v>19</v>
      </c>
      <c r="D19" s="5">
        <v>3</v>
      </c>
      <c r="E19" s="5">
        <v>18</v>
      </c>
      <c r="F19" s="9">
        <v>15</v>
      </c>
      <c r="G19" s="5">
        <f>SUMIF(Atividades!$A$5:$A$54,'Anexo 1 - Tabela de Pontuação'!A19,Atividades!$D$5:$D$54)</f>
        <v>0</v>
      </c>
      <c r="H19" s="5">
        <f t="shared" si="1"/>
        <v>0</v>
      </c>
    </row>
    <row r="20" spans="1:8" ht="30" x14ac:dyDescent="0.25">
      <c r="A20" s="13" t="s">
        <v>29</v>
      </c>
      <c r="B20" s="6" t="s">
        <v>30</v>
      </c>
      <c r="C20" s="7" t="s">
        <v>15</v>
      </c>
      <c r="D20" s="5">
        <v>36</v>
      </c>
      <c r="E20" s="5">
        <v>72</v>
      </c>
      <c r="F20" s="9">
        <v>60</v>
      </c>
      <c r="G20" s="5">
        <f>SUMIF(Atividades!$A$5:$A$54,'Anexo 1 - Tabela de Pontuação'!A20,Atividades!$D$5:$D$54)</f>
        <v>0</v>
      </c>
      <c r="H20" s="5">
        <f t="shared" si="1"/>
        <v>0</v>
      </c>
    </row>
    <row r="21" spans="1:8" x14ac:dyDescent="0.25">
      <c r="A21" s="12" t="s">
        <v>96</v>
      </c>
      <c r="B21" s="43" t="s">
        <v>31</v>
      </c>
      <c r="C21" s="43"/>
      <c r="D21" s="43"/>
      <c r="E21" s="43"/>
      <c r="F21" s="44"/>
      <c r="G21" s="5"/>
      <c r="H21" s="5"/>
    </row>
    <row r="22" spans="1:8" ht="150" x14ac:dyDescent="0.25">
      <c r="A22" s="13" t="s">
        <v>32</v>
      </c>
      <c r="B22" s="6" t="s">
        <v>101</v>
      </c>
      <c r="C22" s="7" t="s">
        <v>3</v>
      </c>
      <c r="D22" s="5">
        <v>1</v>
      </c>
      <c r="E22" s="5">
        <v>36</v>
      </c>
      <c r="F22" s="9">
        <v>30</v>
      </c>
      <c r="G22" s="5">
        <f>SUMIF(Atividades!$A$5:$A$54,'Anexo 1 - Tabela de Pontuação'!A22,Atividades!$D$5:$D$54)</f>
        <v>0</v>
      </c>
      <c r="H22" s="5">
        <f t="shared" si="1"/>
        <v>0</v>
      </c>
    </row>
    <row r="23" spans="1:8" ht="90" x14ac:dyDescent="0.25">
      <c r="A23" s="13" t="s">
        <v>33</v>
      </c>
      <c r="B23" s="6" t="s">
        <v>34</v>
      </c>
      <c r="C23" s="7" t="s">
        <v>3</v>
      </c>
      <c r="D23" s="5">
        <v>1</v>
      </c>
      <c r="E23" s="5">
        <v>36</v>
      </c>
      <c r="F23" s="9">
        <v>30</v>
      </c>
      <c r="G23" s="5">
        <f>SUMIF(Atividades!$A$5:$A$54,'Anexo 1 - Tabela de Pontuação'!A23,Atividades!$D$5:$D$54)</f>
        <v>0</v>
      </c>
      <c r="H23" s="5">
        <f t="shared" si="1"/>
        <v>0</v>
      </c>
    </row>
    <row r="24" spans="1:8" ht="90" x14ac:dyDescent="0.25">
      <c r="A24" s="13" t="s">
        <v>35</v>
      </c>
      <c r="B24" s="6" t="s">
        <v>36</v>
      </c>
      <c r="C24" s="7" t="s">
        <v>3</v>
      </c>
      <c r="D24" s="5">
        <v>1</v>
      </c>
      <c r="E24" s="5">
        <v>36</v>
      </c>
      <c r="F24" s="9">
        <v>30</v>
      </c>
      <c r="G24" s="5">
        <f>SUMIF(Atividades!$A$5:$A$54,'Anexo 1 - Tabela de Pontuação'!A24,Atividades!$D$5:$D$54)</f>
        <v>0</v>
      </c>
      <c r="H24" s="5">
        <f t="shared" si="1"/>
        <v>0</v>
      </c>
    </row>
    <row r="25" spans="1:8" ht="75" x14ac:dyDescent="0.25">
      <c r="A25" s="13" t="s">
        <v>37</v>
      </c>
      <c r="B25" s="6" t="s">
        <v>38</v>
      </c>
      <c r="C25" s="7" t="s">
        <v>3</v>
      </c>
      <c r="D25" s="5">
        <v>1</v>
      </c>
      <c r="E25" s="5">
        <v>36</v>
      </c>
      <c r="F25" s="9">
        <v>30</v>
      </c>
      <c r="G25" s="5">
        <f>SUMIF(Atividades!$A$5:$A$54,'Anexo 1 - Tabela de Pontuação'!A25,Atividades!$D$5:$D$54)</f>
        <v>0</v>
      </c>
      <c r="H25" s="5">
        <f t="shared" si="1"/>
        <v>0</v>
      </c>
    </row>
    <row r="26" spans="1:8" ht="75" x14ac:dyDescent="0.25">
      <c r="A26" s="13" t="s">
        <v>39</v>
      </c>
      <c r="B26" s="6" t="s">
        <v>40</v>
      </c>
      <c r="C26" s="7" t="s">
        <v>3</v>
      </c>
      <c r="D26" s="5">
        <v>1</v>
      </c>
      <c r="E26" s="5">
        <v>108</v>
      </c>
      <c r="F26" s="9">
        <v>90</v>
      </c>
      <c r="G26" s="5">
        <f>SUMIF(Atividades!$A$5:$A$54,'Anexo 1 - Tabela de Pontuação'!A26,Atividades!$D$5:$D$54)</f>
        <v>0</v>
      </c>
      <c r="H26" s="5">
        <f t="shared" si="1"/>
        <v>0</v>
      </c>
    </row>
    <row r="27" spans="1:8" ht="105" x14ac:dyDescent="0.25">
      <c r="A27" s="13" t="s">
        <v>41</v>
      </c>
      <c r="B27" s="6" t="s">
        <v>119</v>
      </c>
      <c r="C27" s="7" t="s">
        <v>3</v>
      </c>
      <c r="D27" s="5">
        <v>1</v>
      </c>
      <c r="E27" s="5">
        <v>54</v>
      </c>
      <c r="F27" s="9">
        <v>45</v>
      </c>
      <c r="G27" s="5">
        <f>SUMIF(Atividades!$A$5:$A$54,'Anexo 1 - Tabela de Pontuação'!A27,Atividades!$D$5:$D$54)</f>
        <v>0</v>
      </c>
      <c r="H27" s="5">
        <f t="shared" si="1"/>
        <v>0</v>
      </c>
    </row>
    <row r="28" spans="1:8" ht="90" x14ac:dyDescent="0.25">
      <c r="A28" s="13" t="s">
        <v>42</v>
      </c>
      <c r="B28" s="6" t="s">
        <v>120</v>
      </c>
      <c r="C28" s="7" t="s">
        <v>3</v>
      </c>
      <c r="D28" s="5">
        <v>1</v>
      </c>
      <c r="E28" s="5">
        <v>54</v>
      </c>
      <c r="F28" s="9">
        <v>45</v>
      </c>
      <c r="G28" s="5">
        <f>SUMIF(Atividades!$A$5:$A$54,'Anexo 1 - Tabela de Pontuação'!A28,Atividades!$D$5:$D$54)</f>
        <v>0</v>
      </c>
      <c r="H28" s="5">
        <f t="shared" si="1"/>
        <v>0</v>
      </c>
    </row>
    <row r="29" spans="1:8" ht="60" x14ac:dyDescent="0.25">
      <c r="A29" s="13" t="s">
        <v>43</v>
      </c>
      <c r="B29" s="6" t="s">
        <v>44</v>
      </c>
      <c r="C29" s="7" t="s">
        <v>45</v>
      </c>
      <c r="D29" s="5">
        <v>72</v>
      </c>
      <c r="E29" s="5">
        <v>72</v>
      </c>
      <c r="F29" s="9">
        <v>60</v>
      </c>
      <c r="G29" s="5">
        <f>SUMIF(Atividades!$A$5:$A$54,'Anexo 1 - Tabela de Pontuação'!A29,Atividades!$D$5:$D$54)</f>
        <v>0</v>
      </c>
      <c r="H29" s="5">
        <f t="shared" si="1"/>
        <v>0</v>
      </c>
    </row>
    <row r="30" spans="1:8" ht="60" x14ac:dyDescent="0.25">
      <c r="A30" s="13" t="s">
        <v>46</v>
      </c>
      <c r="B30" s="6" t="s">
        <v>47</v>
      </c>
      <c r="C30" s="7" t="s">
        <v>3</v>
      </c>
      <c r="D30" s="5">
        <v>1</v>
      </c>
      <c r="E30" s="5">
        <v>36</v>
      </c>
      <c r="F30" s="9">
        <v>30</v>
      </c>
      <c r="G30" s="5">
        <f>SUMIF(Atividades!$A$5:$A$54,'Anexo 1 - Tabela de Pontuação'!A30,Atividades!$D$5:$D$54)</f>
        <v>0</v>
      </c>
      <c r="H30" s="5">
        <f t="shared" si="1"/>
        <v>0</v>
      </c>
    </row>
    <row r="31" spans="1:8" ht="60" x14ac:dyDescent="0.25">
      <c r="A31" s="13" t="s">
        <v>48</v>
      </c>
      <c r="B31" s="6" t="s">
        <v>121</v>
      </c>
      <c r="C31" s="7" t="s">
        <v>49</v>
      </c>
      <c r="D31" s="5">
        <v>2</v>
      </c>
      <c r="E31" s="5">
        <v>18</v>
      </c>
      <c r="F31" s="9">
        <v>15</v>
      </c>
      <c r="G31" s="5">
        <f>SUMIF(Atividades!$A$5:$A$54,'Anexo 1 - Tabela de Pontuação'!A31,Atividades!$D$5:$D$54)</f>
        <v>0</v>
      </c>
      <c r="H31" s="5">
        <f t="shared" si="1"/>
        <v>0</v>
      </c>
    </row>
    <row r="32" spans="1:8" ht="60" x14ac:dyDescent="0.25">
      <c r="A32" s="13" t="s">
        <v>50</v>
      </c>
      <c r="B32" s="6" t="s">
        <v>51</v>
      </c>
      <c r="C32" s="7" t="s">
        <v>49</v>
      </c>
      <c r="D32" s="5">
        <v>3</v>
      </c>
      <c r="E32" s="5">
        <v>18</v>
      </c>
      <c r="F32" s="9">
        <v>15</v>
      </c>
      <c r="G32" s="5">
        <f>SUMIF(Atividades!$A$5:$A$54,'Anexo 1 - Tabela de Pontuação'!A32,Atividades!$D$5:$D$54)</f>
        <v>0</v>
      </c>
      <c r="H32" s="5">
        <f t="shared" si="1"/>
        <v>0</v>
      </c>
    </row>
    <row r="33" spans="1:8" ht="75" x14ac:dyDescent="0.25">
      <c r="A33" s="13" t="s">
        <v>52</v>
      </c>
      <c r="B33" s="6" t="s">
        <v>122</v>
      </c>
      <c r="C33" s="7" t="s">
        <v>3</v>
      </c>
      <c r="D33" s="5">
        <v>1</v>
      </c>
      <c r="E33" s="5">
        <v>18</v>
      </c>
      <c r="F33" s="9">
        <v>15</v>
      </c>
      <c r="G33" s="5">
        <f>SUMIF(Atividades!$A$5:$A$54,'Anexo 1 - Tabela de Pontuação'!A33,Atividades!$D$5:$D$54)</f>
        <v>0</v>
      </c>
      <c r="H33" s="5">
        <f t="shared" si="1"/>
        <v>0</v>
      </c>
    </row>
    <row r="34" spans="1:8" ht="30" x14ac:dyDescent="0.25">
      <c r="A34" s="13" t="s">
        <v>53</v>
      </c>
      <c r="B34" s="6" t="s">
        <v>54</v>
      </c>
      <c r="C34" s="7" t="s">
        <v>55</v>
      </c>
      <c r="D34" s="5">
        <v>18</v>
      </c>
      <c r="E34" s="5">
        <v>36</v>
      </c>
      <c r="F34" s="9">
        <v>30</v>
      </c>
      <c r="G34" s="5">
        <f>SUMIF(Atividades!$A$5:$A$54,'Anexo 1 - Tabela de Pontuação'!A34,Atividades!$D$5:$D$54)</f>
        <v>0</v>
      </c>
      <c r="H34" s="5">
        <f t="shared" si="1"/>
        <v>0</v>
      </c>
    </row>
    <row r="35" spans="1:8" ht="30" x14ac:dyDescent="0.25">
      <c r="A35" s="13" t="s">
        <v>56</v>
      </c>
      <c r="B35" s="6" t="s">
        <v>123</v>
      </c>
      <c r="C35" s="7" t="s">
        <v>102</v>
      </c>
      <c r="D35" s="5">
        <v>54</v>
      </c>
      <c r="E35" s="5">
        <v>54</v>
      </c>
      <c r="F35" s="9">
        <v>45</v>
      </c>
      <c r="G35" s="5">
        <f>SUMIF(Atividades!$A$5:$A$54,'Anexo 1 - Tabela de Pontuação'!A35,Atividades!$D$5:$D$54)</f>
        <v>0</v>
      </c>
      <c r="H35" s="5">
        <f t="shared" si="1"/>
        <v>0</v>
      </c>
    </row>
    <row r="36" spans="1:8" ht="30" x14ac:dyDescent="0.25">
      <c r="A36" s="13" t="s">
        <v>57</v>
      </c>
      <c r="B36" s="6" t="s">
        <v>58</v>
      </c>
      <c r="C36" s="7" t="s">
        <v>102</v>
      </c>
      <c r="D36" s="5">
        <v>54</v>
      </c>
      <c r="E36" s="5">
        <v>54</v>
      </c>
      <c r="F36" s="9">
        <v>45</v>
      </c>
      <c r="G36" s="5">
        <f>SUMIF(Atividades!$A$5:$A$54,'Anexo 1 - Tabela de Pontuação'!A36,Atividades!$D$5:$D$54)</f>
        <v>0</v>
      </c>
      <c r="H36" s="5">
        <f t="shared" si="1"/>
        <v>0</v>
      </c>
    </row>
    <row r="37" spans="1:8" ht="60" x14ac:dyDescent="0.25">
      <c r="A37" s="13" t="s">
        <v>59</v>
      </c>
      <c r="B37" s="6" t="s">
        <v>124</v>
      </c>
      <c r="C37" s="7" t="s">
        <v>3</v>
      </c>
      <c r="D37" s="5">
        <v>1</v>
      </c>
      <c r="E37" s="5">
        <v>18</v>
      </c>
      <c r="F37" s="9">
        <v>15</v>
      </c>
      <c r="G37" s="5">
        <f>SUMIF(Atividades!$A$5:$A$54,'Anexo 1 - Tabela de Pontuação'!A37,Atividades!$D$5:$D$54)</f>
        <v>0</v>
      </c>
      <c r="H37" s="5">
        <f t="shared" si="1"/>
        <v>0</v>
      </c>
    </row>
    <row r="38" spans="1:8" ht="60" x14ac:dyDescent="0.25">
      <c r="A38" s="13" t="s">
        <v>60</v>
      </c>
      <c r="B38" s="6" t="s">
        <v>61</v>
      </c>
      <c r="C38" s="7" t="s">
        <v>3</v>
      </c>
      <c r="D38" s="5">
        <v>1</v>
      </c>
      <c r="E38" s="5">
        <v>36</v>
      </c>
      <c r="F38" s="9">
        <v>30</v>
      </c>
      <c r="G38" s="5">
        <f>SUMIF(Atividades!$A$5:$A$54,'Anexo 1 - Tabela de Pontuação'!A38,Atividades!$D$5:$D$54)</f>
        <v>0</v>
      </c>
      <c r="H38" s="5">
        <f t="shared" si="1"/>
        <v>0</v>
      </c>
    </row>
    <row r="39" spans="1:8" x14ac:dyDescent="0.25">
      <c r="A39" s="12" t="s">
        <v>98</v>
      </c>
      <c r="B39" s="43" t="s">
        <v>62</v>
      </c>
      <c r="C39" s="43"/>
      <c r="D39" s="43"/>
      <c r="E39" s="43"/>
      <c r="F39" s="44"/>
      <c r="G39" s="5"/>
      <c r="H39" s="5"/>
    </row>
    <row r="40" spans="1:8" ht="45" x14ac:dyDescent="0.25">
      <c r="A40" s="13" t="s">
        <v>63</v>
      </c>
      <c r="B40" s="6" t="s">
        <v>125</v>
      </c>
      <c r="C40" s="7" t="s">
        <v>3</v>
      </c>
      <c r="D40" s="5">
        <v>1</v>
      </c>
      <c r="E40" s="5">
        <v>72</v>
      </c>
      <c r="F40" s="9">
        <v>60</v>
      </c>
      <c r="G40" s="5">
        <f>SUMIF(Atividades!$A$5:$A$54,'Anexo 1 - Tabela de Pontuação'!A40,Atividades!$D$5:$D$54)</f>
        <v>0</v>
      </c>
      <c r="H40" s="5">
        <f t="shared" si="1"/>
        <v>0</v>
      </c>
    </row>
    <row r="41" spans="1:8" ht="90" x14ac:dyDescent="0.25">
      <c r="A41" s="13" t="s">
        <v>64</v>
      </c>
      <c r="B41" s="6" t="s">
        <v>65</v>
      </c>
      <c r="C41" s="7" t="s">
        <v>3</v>
      </c>
      <c r="D41" s="5">
        <v>1</v>
      </c>
      <c r="E41" s="5">
        <v>54</v>
      </c>
      <c r="F41" s="9">
        <v>45</v>
      </c>
      <c r="G41" s="5">
        <f>SUMIF(Atividades!$A$5:$A$54,'Anexo 1 - Tabela de Pontuação'!A41,Atividades!$D$5:$D$54)</f>
        <v>0</v>
      </c>
      <c r="H41" s="5">
        <f t="shared" si="1"/>
        <v>0</v>
      </c>
    </row>
    <row r="42" spans="1:8" x14ac:dyDescent="0.25">
      <c r="A42" s="12" t="s">
        <v>99</v>
      </c>
      <c r="B42" s="43" t="s">
        <v>66</v>
      </c>
      <c r="C42" s="43"/>
      <c r="D42" s="43"/>
      <c r="E42" s="43"/>
      <c r="F42" s="44"/>
      <c r="G42" s="5"/>
      <c r="H42" s="5"/>
    </row>
    <row r="43" spans="1:8" ht="30" x14ac:dyDescent="0.25">
      <c r="A43" s="13" t="s">
        <v>67</v>
      </c>
      <c r="B43" s="6" t="s">
        <v>68</v>
      </c>
      <c r="C43" s="7" t="s">
        <v>3</v>
      </c>
      <c r="D43" s="5">
        <v>1</v>
      </c>
      <c r="E43" s="5">
        <v>72</v>
      </c>
      <c r="F43" s="9">
        <v>60</v>
      </c>
      <c r="G43" s="5">
        <f>SUMIF(Atividades!$A$5:$A$54,'Anexo 1 - Tabela de Pontuação'!A43,Atividades!$D$5:$D$54)</f>
        <v>0</v>
      </c>
      <c r="H43" s="5">
        <f t="shared" si="1"/>
        <v>0</v>
      </c>
    </row>
    <row r="44" spans="1:8" ht="45" x14ac:dyDescent="0.25">
      <c r="A44" s="13" t="s">
        <v>69</v>
      </c>
      <c r="B44" s="6" t="s">
        <v>70</v>
      </c>
      <c r="C44" s="7" t="s">
        <v>3</v>
      </c>
      <c r="D44" s="5">
        <v>1</v>
      </c>
      <c r="E44" s="5">
        <v>72</v>
      </c>
      <c r="F44" s="9">
        <v>60</v>
      </c>
      <c r="G44" s="5">
        <f>SUMIF(Atividades!$A$5:$A$54,'Anexo 1 - Tabela de Pontuação'!A44,Atividades!$D$5:$D$54)</f>
        <v>0</v>
      </c>
      <c r="H44" s="5">
        <f t="shared" si="1"/>
        <v>0</v>
      </c>
    </row>
    <row r="45" spans="1:8" ht="30" x14ac:dyDescent="0.25">
      <c r="A45" s="13" t="s">
        <v>71</v>
      </c>
      <c r="B45" s="6" t="s">
        <v>72</v>
      </c>
      <c r="C45" s="7" t="s">
        <v>3</v>
      </c>
      <c r="D45" s="5">
        <v>1</v>
      </c>
      <c r="E45" s="5">
        <v>72</v>
      </c>
      <c r="F45" s="9">
        <v>60</v>
      </c>
      <c r="G45" s="5">
        <f>SUMIF(Atividades!$A$5:$A$54,'Anexo 1 - Tabela de Pontuação'!A45,Atividades!$D$5:$D$54)</f>
        <v>0</v>
      </c>
      <c r="H45" s="5">
        <f t="shared" si="1"/>
        <v>0</v>
      </c>
    </row>
    <row r="46" spans="1:8" ht="30" x14ac:dyDescent="0.25">
      <c r="A46" s="13" t="s">
        <v>73</v>
      </c>
      <c r="B46" s="6" t="s">
        <v>74</v>
      </c>
      <c r="C46" s="7" t="s">
        <v>103</v>
      </c>
      <c r="D46" s="5">
        <v>4</v>
      </c>
      <c r="E46" s="5">
        <v>36</v>
      </c>
      <c r="F46" s="9">
        <v>30</v>
      </c>
      <c r="G46" s="5">
        <f>SUMIF(Atividades!$A$5:$A$54,'Anexo 1 - Tabela de Pontuação'!A46,Atividades!$D$5:$D$54)</f>
        <v>0</v>
      </c>
      <c r="H46" s="5">
        <f t="shared" si="1"/>
        <v>0</v>
      </c>
    </row>
    <row r="47" spans="1:8" x14ac:dyDescent="0.25">
      <c r="A47" s="12" t="s">
        <v>100</v>
      </c>
      <c r="B47" s="43" t="s">
        <v>75</v>
      </c>
      <c r="C47" s="43"/>
      <c r="D47" s="43"/>
      <c r="E47" s="43"/>
      <c r="F47" s="44"/>
      <c r="G47" s="5"/>
      <c r="H47" s="5"/>
    </row>
    <row r="48" spans="1:8" ht="30" x14ac:dyDescent="0.25">
      <c r="A48" s="13" t="s">
        <v>76</v>
      </c>
      <c r="B48" s="6" t="s">
        <v>77</v>
      </c>
      <c r="C48" s="7" t="s">
        <v>78</v>
      </c>
      <c r="D48" s="5">
        <v>9</v>
      </c>
      <c r="E48" s="5">
        <v>9</v>
      </c>
      <c r="F48" s="9">
        <v>7.5</v>
      </c>
      <c r="G48" s="5">
        <f>SUMIF(Atividades!$A$5:$A$54,'Anexo 1 - Tabela de Pontuação'!A48,Atividades!$D$5:$D$54)</f>
        <v>0</v>
      </c>
      <c r="H48" s="5">
        <f t="shared" si="1"/>
        <v>0</v>
      </c>
    </row>
    <row r="49" spans="1:8" ht="30" x14ac:dyDescent="0.25">
      <c r="A49" s="13" t="s">
        <v>79</v>
      </c>
      <c r="B49" s="6" t="s">
        <v>80</v>
      </c>
      <c r="C49" s="7" t="s">
        <v>81</v>
      </c>
      <c r="D49" s="5">
        <v>9</v>
      </c>
      <c r="E49" s="5">
        <v>18</v>
      </c>
      <c r="F49" s="9">
        <v>15</v>
      </c>
      <c r="G49" s="5">
        <f>SUMIF(Atividades!$A$5:$A$54,'Anexo 1 - Tabela de Pontuação'!A49,Atividades!$D$5:$D$54)</f>
        <v>0</v>
      </c>
      <c r="H49" s="5">
        <f t="shared" si="1"/>
        <v>0</v>
      </c>
    </row>
    <row r="50" spans="1:8" ht="60" x14ac:dyDescent="0.25">
      <c r="A50" s="13" t="s">
        <v>82</v>
      </c>
      <c r="B50" s="6" t="s">
        <v>83</v>
      </c>
      <c r="C50" s="7" t="s">
        <v>84</v>
      </c>
      <c r="D50" s="5">
        <v>36</v>
      </c>
      <c r="E50" s="5">
        <v>72</v>
      </c>
      <c r="F50" s="9">
        <v>60</v>
      </c>
      <c r="G50" s="5">
        <f>SUMIF(Atividades!$A$5:$A$54,'Anexo 1 - Tabela de Pontuação'!A50,Atividades!$D$5:$D$54)</f>
        <v>0</v>
      </c>
      <c r="H50" s="5">
        <f t="shared" si="1"/>
        <v>0</v>
      </c>
    </row>
    <row r="51" spans="1:8" ht="45" x14ac:dyDescent="0.25">
      <c r="A51" s="13" t="s">
        <v>85</v>
      </c>
      <c r="B51" s="6" t="s">
        <v>86</v>
      </c>
      <c r="C51" s="7" t="s">
        <v>84</v>
      </c>
      <c r="D51" s="5">
        <v>36</v>
      </c>
      <c r="E51" s="5">
        <v>36</v>
      </c>
      <c r="F51" s="9">
        <v>30</v>
      </c>
      <c r="G51" s="5">
        <f>SUMIF(Atividades!$A$5:$A$54,'Anexo 1 - Tabela de Pontuação'!A51,Atividades!$D$5:$D$54)</f>
        <v>0</v>
      </c>
      <c r="H51" s="5">
        <f t="shared" si="1"/>
        <v>0</v>
      </c>
    </row>
  </sheetData>
  <sheetProtection algorithmName="SHA-512" hashValue="xPFojTYYLyM8dy4Z+0ueMqqnzqUzFzOmgKSg+h84buRztpREfzzO+uQEoEOOx+CCiu+wAGGfUWWDJ39p8R0IDA==" saltValue="SdJ5mGOBOcpKXIDW2SHAtQ==" spinCount="100000" sheet="1" objects="1" scenarios="1" selectLockedCells="1"/>
  <mergeCells count="15">
    <mergeCell ref="B39:F39"/>
    <mergeCell ref="B42:F42"/>
    <mergeCell ref="B47:F47"/>
    <mergeCell ref="G1:H1"/>
    <mergeCell ref="H2:H3"/>
    <mergeCell ref="G2:G3"/>
    <mergeCell ref="B4:F4"/>
    <mergeCell ref="B9:F9"/>
    <mergeCell ref="B21:F21"/>
    <mergeCell ref="A1:F1"/>
    <mergeCell ref="A2:A3"/>
    <mergeCell ref="B2:B3"/>
    <mergeCell ref="C2:C3"/>
    <mergeCell ref="D2:D3"/>
    <mergeCell ref="E2:F2"/>
  </mergeCells>
  <printOptions horizontalCentered="1"/>
  <pageMargins left="0.51181102362204722" right="0.51181102362204722" top="0.78740157480314965" bottom="0.78740157480314965" header="0.31496062992125984" footer="0.31496062992125984"/>
  <pageSetup paperSize="9" orientation="landscape" r:id="rId1"/>
  <headerFooter>
    <oddHeader>&amp;A</oddHeader>
    <oddFooter>Página &amp;P de &amp;N</oddFooter>
  </headerFooter>
  <rowBreaks count="1" manualBreakCount="1">
    <brk id="20" max="16383" man="1"/>
  </rowBreaks>
  <ignoredErrors>
    <ignoredError sqref="A4 A9 A21 A42 A39 A47"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2</vt:i4>
      </vt:variant>
      <vt:variant>
        <vt:lpstr>Intervalos nomeados</vt:lpstr>
      </vt:variant>
      <vt:variant>
        <vt:i4>2</vt:i4>
      </vt:variant>
    </vt:vector>
  </HeadingPairs>
  <TitlesOfParts>
    <vt:vector size="4" baseType="lpstr">
      <vt:lpstr>Atividades</vt:lpstr>
      <vt:lpstr>Anexo 1 - Tabela de Pontuação</vt:lpstr>
      <vt:lpstr>'Anexo 1 - Tabela de Pontuação'!Titulos_de_impressao</vt:lpstr>
      <vt:lpstr>Atividades!Titulos_de_impressao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Amilton Luiz Novaes</dc:creator>
  <cp:lastModifiedBy>Ariane</cp:lastModifiedBy>
  <cp:lastPrinted>2019-05-06T02:58:00Z</cp:lastPrinted>
  <dcterms:created xsi:type="dcterms:W3CDTF">2019-05-05T23:35:06Z</dcterms:created>
  <dcterms:modified xsi:type="dcterms:W3CDTF">2020-08-05T19:44:42Z</dcterms:modified>
</cp:coreProperties>
</file>